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45" windowHeight="10800"/>
  </bookViews>
  <sheets>
    <sheet name="个人还款管理工具" sheetId="1" r:id="rId1"/>
  </sheets>
  <calcPr calcId="144525" concurrentCalc="0"/>
</workbook>
</file>

<file path=xl/comments1.xml><?xml version="1.0" encoding="utf-8"?>
<comments xmlns="http://schemas.openxmlformats.org/spreadsheetml/2006/main">
  <authors>
    <author>hejianxiang</author>
  </authors>
  <commentList>
    <comment ref="E4" authorId="0">
      <text>
        <r>
          <rPr>
            <b/>
            <sz val="9"/>
            <rFont val="宋体"/>
            <charset val="134"/>
          </rPr>
          <t xml:space="preserve">含未到期的欠款
</t>
        </r>
      </text>
    </comment>
  </commentList>
</comments>
</file>

<file path=xl/sharedStrings.xml><?xml version="1.0" encoding="utf-8"?>
<sst xmlns="http://schemas.openxmlformats.org/spreadsheetml/2006/main" count="26" uniqueCount="25">
  <si>
    <t xml:space="preserve">         个人管理工具 </t>
  </si>
  <si>
    <r>
      <rPr>
        <b/>
        <sz val="18"/>
        <color theme="1" tint="0.35"/>
        <rFont val="微软雅黑"/>
        <charset val="134"/>
      </rPr>
      <t>个人还款管理工具</t>
    </r>
    <r>
      <rPr>
        <sz val="18"/>
        <color theme="1" tint="0.35"/>
        <rFont val="微软雅黑"/>
        <charset val="134"/>
      </rPr>
      <t>（借还账目一对一，无利息计算）</t>
    </r>
  </si>
  <si>
    <r>
      <rPr>
        <sz val="11"/>
        <rFont val="微软雅黑"/>
        <charset val="134"/>
      </rPr>
      <t>说明：本表格主要用于实时、高效、动态管理个人借款（从外部借入）的归还数据、状态等。此表突出功能：</t>
    </r>
    <r>
      <rPr>
        <b/>
        <sz val="11"/>
        <rFont val="微软雅黑"/>
        <charset val="134"/>
      </rPr>
      <t>1.动态、自动计算目前欠款以及截止今日逾期未还款金额</t>
    </r>
    <r>
      <rPr>
        <sz val="11"/>
        <rFont val="微软雅黑"/>
        <charset val="134"/>
      </rPr>
      <t>（未到期限的不会出现金额）</t>
    </r>
    <r>
      <rPr>
        <b/>
        <sz val="11"/>
        <rFont val="微软雅黑"/>
        <charset val="134"/>
      </rPr>
      <t>；3.自动提示相应的还款状态、逾期时长</t>
    </r>
    <r>
      <rPr>
        <sz val="11"/>
        <rFont val="微软雅黑"/>
        <charset val="134"/>
      </rPr>
      <t>（未到期限不会提示）</t>
    </r>
    <r>
      <rPr>
        <b/>
        <sz val="11"/>
        <rFont val="微软雅黑"/>
        <charset val="134"/>
      </rPr>
      <t>。</t>
    </r>
    <r>
      <rPr>
        <sz val="11"/>
        <rFont val="微软雅黑"/>
        <charset val="134"/>
      </rPr>
      <t>使用方法：标题栏标注颜色的单元格所在列，全部为自动计算，请不要录入数据，在其他黑色单元格所在列输入相应数据即可。</t>
    </r>
  </si>
  <si>
    <t>借款总额</t>
  </si>
  <si>
    <t>目前尚欠款总额</t>
  </si>
  <si>
    <t>注：目前、今日、当日数据是动态的实时数据；目前尚欠款，是按照还款截止日期计算的欠款（含未到期）。目前设置了30行，若行数不够，需要拖动复制新设公式。</t>
  </si>
  <si>
    <t>目前实还总额</t>
  </si>
  <si>
    <t>截止今日逾期未还款总额</t>
  </si>
  <si>
    <t>序号</t>
  </si>
  <si>
    <t>出借人/出借方</t>
  </si>
  <si>
    <t>借款时间</t>
  </si>
  <si>
    <t>金额</t>
  </si>
  <si>
    <t>归还截止日期</t>
  </si>
  <si>
    <t>借款凭证</t>
  </si>
  <si>
    <t>备注</t>
  </si>
  <si>
    <t>实际归还日期</t>
  </si>
  <si>
    <t>实际还款</t>
  </si>
  <si>
    <t>还款状态</t>
  </si>
  <si>
    <t>逾期时长</t>
  </si>
  <si>
    <t>目前尚欠款</t>
  </si>
  <si>
    <t>截止今日逾期未还款</t>
  </si>
  <si>
    <t>张三</t>
  </si>
  <si>
    <t>李四</t>
  </si>
  <si>
    <t>王五</t>
  </si>
  <si>
    <t>版权所有：北京未名潮管理顾问有限公司。若有任何疑问，请发送邮件至12642@126.com,或QQ191915585，感谢您选择我们的产品！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</si>
</sst>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7" formatCode="&quot;￥&quot;#,##0.00;&quot;￥&quot;\-#,##0.00"/>
  </numFmts>
  <fonts count="44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0"/>
      <color theme="1"/>
      <name val="微软雅黑"/>
      <charset val="134"/>
    </font>
    <font>
      <b/>
      <sz val="9"/>
      <color theme="1"/>
      <name val="微软雅黑"/>
      <charset val="134"/>
    </font>
    <font>
      <b/>
      <sz val="11"/>
      <color theme="1"/>
      <name val="微软雅黑"/>
      <charset val="134"/>
    </font>
    <font>
      <b/>
      <sz val="16"/>
      <color theme="0"/>
      <name val="微软雅黑"/>
      <charset val="134"/>
    </font>
    <font>
      <b/>
      <sz val="18"/>
      <color theme="1" tint="0.35"/>
      <name val="微软雅黑"/>
      <charset val="134"/>
    </font>
    <font>
      <sz val="11"/>
      <name val="微软雅黑"/>
      <charset val="134"/>
    </font>
    <font>
      <sz val="10"/>
      <color theme="1"/>
      <name val="微软雅黑"/>
      <charset val="134"/>
    </font>
    <font>
      <b/>
      <u/>
      <sz val="12"/>
      <color theme="1"/>
      <name val="微软雅黑"/>
      <charset val="134"/>
    </font>
    <font>
      <b/>
      <u/>
      <sz val="14"/>
      <color theme="1"/>
      <name val="微软雅黑"/>
      <charset val="134"/>
    </font>
    <font>
      <sz val="9"/>
      <color theme="0"/>
      <name val="微软雅黑"/>
      <charset val="134"/>
    </font>
    <font>
      <sz val="9"/>
      <color theme="0" tint="-0.5"/>
      <name val="宋体"/>
      <charset val="134"/>
    </font>
    <font>
      <b/>
      <sz val="10"/>
      <color theme="0"/>
      <name val="微软雅黑"/>
      <charset val="134"/>
    </font>
    <font>
      <b/>
      <sz val="11"/>
      <color theme="0"/>
      <name val="微软雅黑"/>
      <charset val="134"/>
    </font>
    <font>
      <b/>
      <sz val="10"/>
      <color theme="1" tint="0.35"/>
      <name val="微软雅黑"/>
      <charset val="134"/>
    </font>
    <font>
      <b/>
      <sz val="11"/>
      <color theme="1" tint="0.35"/>
      <name val="微软雅黑"/>
      <charset val="134"/>
    </font>
    <font>
      <sz val="10"/>
      <name val="微软雅黑"/>
      <charset val="134"/>
    </font>
    <font>
      <b/>
      <sz val="11"/>
      <name val="微软雅黑"/>
      <charset val="134"/>
    </font>
    <font>
      <sz val="8"/>
      <color theme="1"/>
      <name val="微软雅黑"/>
      <charset val="134"/>
    </font>
    <font>
      <b/>
      <sz val="8"/>
      <color theme="1"/>
      <name val="微软雅黑"/>
      <charset val="134"/>
    </font>
    <font>
      <b/>
      <sz val="9"/>
      <color theme="0"/>
      <name val="微软雅黑"/>
      <charset val="134"/>
    </font>
    <font>
      <b/>
      <sz val="12"/>
      <name val="微软雅黑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8"/>
      <color theme="1" tint="0.35"/>
      <name val="微软雅黑"/>
      <charset val="134"/>
    </font>
    <font>
      <b/>
      <sz val="9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5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/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7" fillId="18" borderId="7" applyNumberFormat="0" applyAlignment="0" applyProtection="0">
      <alignment vertical="center"/>
    </xf>
    <xf numFmtId="0" fontId="36" fillId="18" borderId="6" applyNumberFormat="0" applyAlignment="0" applyProtection="0">
      <alignment vertical="center"/>
    </xf>
    <xf numFmtId="0" fontId="39" fillId="29" borderId="9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7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7" fontId="1" fillId="2" borderId="0" xfId="0" applyNumberFormat="1" applyFont="1" applyFill="1" applyAlignment="1">
      <alignment horizontal="center" vertical="center"/>
    </xf>
    <xf numFmtId="7" fontId="2" fillId="2" borderId="0" xfId="0" applyNumberFormat="1" applyFont="1" applyFill="1" applyAlignment="1">
      <alignment horizontal="center" vertical="center" wrapText="1"/>
    </xf>
    <xf numFmtId="7" fontId="3" fillId="2" borderId="0" xfId="0" applyNumberFormat="1" applyFont="1" applyFill="1" applyAlignment="1">
      <alignment horizontal="center" vertical="center" wrapText="1"/>
    </xf>
    <xf numFmtId="7" fontId="4" fillId="2" borderId="0" xfId="0" applyNumberFormat="1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5" fillId="3" borderId="0" xfId="0" applyNumberFormat="1" applyFont="1" applyFill="1" applyAlignment="1" applyProtection="1">
      <alignment horizontal="left" vertical="center"/>
    </xf>
    <xf numFmtId="0" fontId="6" fillId="2" borderId="0" xfId="0" applyNumberFormat="1" applyFont="1" applyFill="1" applyAlignment="1" applyProtection="1">
      <alignment horizontal="center" vertical="center"/>
    </xf>
    <xf numFmtId="0" fontId="7" fillId="4" borderId="0" xfId="0" applyNumberFormat="1" applyFont="1" applyFill="1" applyAlignment="1" applyProtection="1">
      <alignment horizontal="left" vertical="center" wrapText="1"/>
    </xf>
    <xf numFmtId="0" fontId="8" fillId="0" borderId="0" xfId="0" applyFont="1" applyAlignment="1">
      <alignment horizontal="right" vertical="center"/>
    </xf>
    <xf numFmtId="7" fontId="9" fillId="0" borderId="0" xfId="0" applyNumberFormat="1" applyFont="1" applyAlignment="1">
      <alignment horizontal="left" vertical="center"/>
    </xf>
    <xf numFmtId="7" fontId="8" fillId="0" borderId="0" xfId="0" applyNumberFormat="1" applyFont="1" applyAlignment="1">
      <alignment horizontal="right" vertical="center"/>
    </xf>
    <xf numFmtId="7" fontId="9" fillId="2" borderId="0" xfId="0" applyNumberFormat="1" applyFont="1" applyFill="1" applyAlignment="1">
      <alignment horizontal="left" vertical="center"/>
    </xf>
    <xf numFmtId="7" fontId="8" fillId="2" borderId="0" xfId="0" applyNumberFormat="1" applyFont="1" applyFill="1" applyAlignment="1">
      <alignment horizontal="right" vertical="center" wrapText="1"/>
    </xf>
    <xf numFmtId="7" fontId="10" fillId="2" borderId="0" xfId="0" applyNumberFormat="1" applyFont="1" applyFill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7" fontId="11" fillId="5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7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4" fontId="1" fillId="7" borderId="2" xfId="0" applyNumberFormat="1" applyFont="1" applyFill="1" applyBorder="1" applyAlignment="1">
      <alignment horizontal="center" vertical="center"/>
    </xf>
    <xf numFmtId="7" fontId="1" fillId="7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/>
    <xf numFmtId="0" fontId="13" fillId="3" borderId="0" xfId="0" applyNumberFormat="1" applyFont="1" applyFill="1" applyAlignment="1" applyProtection="1">
      <alignment horizontal="left" vertical="center"/>
    </xf>
    <xf numFmtId="0" fontId="14" fillId="3" borderId="0" xfId="0" applyNumberFormat="1" applyFont="1" applyFill="1" applyAlignment="1" applyProtection="1">
      <alignment horizontal="left" vertical="center"/>
    </xf>
    <xf numFmtId="0" fontId="15" fillId="2" borderId="0" xfId="0" applyNumberFormat="1" applyFont="1" applyFill="1" applyAlignment="1" applyProtection="1">
      <alignment horizontal="center" vertical="center"/>
    </xf>
    <xf numFmtId="0" fontId="16" fillId="2" borderId="0" xfId="0" applyNumberFormat="1" applyFont="1" applyFill="1" applyAlignment="1" applyProtection="1">
      <alignment horizontal="center" vertical="center"/>
    </xf>
    <xf numFmtId="0" fontId="17" fillId="4" borderId="0" xfId="0" applyNumberFormat="1" applyFont="1" applyFill="1" applyAlignment="1" applyProtection="1">
      <alignment horizontal="left" vertical="center" wrapText="1"/>
    </xf>
    <xf numFmtId="0" fontId="18" fillId="4" borderId="0" xfId="0" applyNumberFormat="1" applyFont="1" applyFill="1" applyAlignment="1" applyProtection="1">
      <alignment horizontal="left" vertical="center" wrapText="1"/>
    </xf>
    <xf numFmtId="7" fontId="19" fillId="2" borderId="0" xfId="0" applyNumberFormat="1" applyFont="1" applyFill="1" applyAlignment="1">
      <alignment horizontal="left" vertical="center" wrapText="1"/>
    </xf>
    <xf numFmtId="7" fontId="20" fillId="2" borderId="0" xfId="0" applyNumberFormat="1" applyFont="1" applyFill="1" applyAlignment="1">
      <alignment horizontal="left" vertical="center" wrapText="1"/>
    </xf>
    <xf numFmtId="7" fontId="4" fillId="2" borderId="0" xfId="0" applyNumberFormat="1" applyFont="1" applyFill="1" applyAlignment="1">
      <alignment horizontal="left" vertical="center" wrapText="1"/>
    </xf>
    <xf numFmtId="7" fontId="21" fillId="5" borderId="1" xfId="0" applyNumberFormat="1" applyFont="1" applyFill="1" applyBorder="1" applyAlignment="1">
      <alignment horizontal="center" vertical="center"/>
    </xf>
    <xf numFmtId="7" fontId="22" fillId="8" borderId="1" xfId="0" applyNumberFormat="1" applyFont="1" applyFill="1" applyBorder="1" applyAlignment="1">
      <alignment horizontal="center" vertical="center" wrapText="1"/>
    </xf>
    <xf numFmtId="7" fontId="13" fillId="3" borderId="1" xfId="0" applyNumberFormat="1" applyFont="1" applyFill="1" applyBorder="1" applyAlignment="1">
      <alignment horizontal="center" vertical="center" wrapText="1"/>
    </xf>
    <xf numFmtId="7" fontId="13" fillId="9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/>
    </xf>
    <xf numFmtId="7" fontId="1" fillId="2" borderId="2" xfId="0" applyNumberFormat="1" applyFont="1" applyFill="1" applyBorder="1" applyAlignment="1">
      <alignment horizontal="center" vertical="center"/>
    </xf>
    <xf numFmtId="7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7" fontId="3" fillId="2" borderId="2" xfId="0" applyNumberFormat="1" applyFont="1" applyFill="1" applyBorder="1" applyAlignment="1">
      <alignment horizontal="center" vertical="center"/>
    </xf>
    <xf numFmtId="7" fontId="4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7" fontId="2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7" fontId="3" fillId="7" borderId="2" xfId="0" applyNumberFormat="1" applyFont="1" applyFill="1" applyBorder="1" applyAlignment="1">
      <alignment horizontal="center" vertical="center"/>
    </xf>
    <xf numFmtId="7" fontId="4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66675</xdr:colOff>
      <xdr:row>0</xdr:row>
      <xdr:rowOff>51435</xdr:rowOff>
    </xdr:from>
    <xdr:to>
      <xdr:col>1</xdr:col>
      <xdr:colOff>216535</xdr:colOff>
      <xdr:row>0</xdr:row>
      <xdr:rowOff>502920</xdr:rowOff>
    </xdr:to>
    <xdr:pic>
      <xdr:nvPicPr>
        <xdr:cNvPr id="2" name="图片 1" descr="d:\我的文档\桌面\80294.png"/>
        <xdr:cNvPicPr>
          <a:picLocks noChangeAspect="1" noChangeArrowheads="1"/>
        </xdr:cNvPicPr>
      </xdr:nvPicPr>
      <xdr:blipFill>
        <a:blip r:embed="rId1" cstate="print">
          <a:grayscl/>
        </a:blip>
        <a:srcRect/>
        <a:stretch>
          <a:fillRect/>
        </a:stretch>
      </xdr:blipFill>
      <xdr:spPr>
        <a:xfrm>
          <a:off x="66675" y="51435"/>
          <a:ext cx="505460" cy="451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45720</xdr:colOff>
      <xdr:row>37</xdr:row>
      <xdr:rowOff>7620</xdr:rowOff>
    </xdr:from>
    <xdr:to>
      <xdr:col>12</xdr:col>
      <xdr:colOff>406400</xdr:colOff>
      <xdr:row>40</xdr:row>
      <xdr:rowOff>18415</xdr:rowOff>
    </xdr:to>
    <xdr:pic>
      <xdr:nvPicPr>
        <xdr:cNvPr id="4" name="图片 1" descr="未名潮LOGO横专业楷体红色WEB"/>
        <xdr:cNvPicPr>
          <a:picLocks noChangeAspect="1"/>
        </xdr:cNvPicPr>
      </xdr:nvPicPr>
      <xdr:blipFill>
        <a:blip r:embed="rId2"/>
        <a:srcRect l="3857" t="18405" r="3857" b="17792"/>
        <a:stretch>
          <a:fillRect/>
        </a:stretch>
      </xdr:blipFill>
      <xdr:spPr>
        <a:xfrm>
          <a:off x="7386320" y="15203170"/>
          <a:ext cx="1986280" cy="63944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39"/>
  <sheetViews>
    <sheetView showGridLines="0" tabSelected="1" workbookViewId="0">
      <selection activeCell="P4" sqref="P4"/>
    </sheetView>
  </sheetViews>
  <sheetFormatPr defaultColWidth="9" defaultRowHeight="16.5"/>
  <cols>
    <col min="1" max="1" width="4.66666666666667" style="1" customWidth="1"/>
    <col min="2" max="2" width="8.44166666666667" style="1" customWidth="1"/>
    <col min="3" max="3" width="12.3333333333333" style="1" customWidth="1"/>
    <col min="4" max="4" width="14.8916666666667" style="2" customWidth="1"/>
    <col min="5" max="5" width="13.6666666666667" style="1" customWidth="1"/>
    <col min="6" max="6" width="9.33333333333333" style="3" customWidth="1"/>
    <col min="7" max="7" width="6.89166666666667" style="3" customWidth="1"/>
    <col min="8" max="8" width="1.66666666666667" style="3" customWidth="1"/>
    <col min="9" max="9" width="11.4416666666667" style="3" customWidth="1"/>
    <col min="10" max="10" width="13" style="4" customWidth="1"/>
    <col min="11" max="11" width="13" style="5" customWidth="1"/>
    <col min="12" max="12" width="8.33333333333333" style="6" customWidth="1"/>
    <col min="13" max="13" width="12" style="6" customWidth="1"/>
    <col min="14" max="14" width="16.1083333333333" style="7" customWidth="1"/>
    <col min="15" max="16384" width="9" style="8"/>
  </cols>
  <sheetData>
    <row r="1" ht="45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31"/>
      <c r="L1" s="9"/>
      <c r="M1" s="9"/>
      <c r="N1" s="32"/>
      <c r="O1" s="9"/>
    </row>
    <row r="2" ht="34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33"/>
      <c r="L2" s="10"/>
      <c r="M2" s="10"/>
      <c r="N2" s="34"/>
      <c r="O2" s="10"/>
    </row>
    <row r="3" ht="53" customHeight="1" spans="1: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35"/>
      <c r="L3" s="36"/>
      <c r="M3" s="36"/>
      <c r="N3" s="36"/>
      <c r="O3" s="11"/>
    </row>
    <row r="4" ht="24" customHeight="1" spans="1:15">
      <c r="A4" s="12" t="s">
        <v>3</v>
      </c>
      <c r="B4" s="12"/>
      <c r="C4" s="13">
        <f>SUM(D7:D65536)</f>
        <v>930000</v>
      </c>
      <c r="D4" s="13"/>
      <c r="E4" s="14" t="s">
        <v>4</v>
      </c>
      <c r="F4" s="14"/>
      <c r="G4" s="15">
        <f>SUM(M7:M65536)</f>
        <v>280000</v>
      </c>
      <c r="H4" s="15"/>
      <c r="I4" s="15"/>
      <c r="J4" s="15"/>
      <c r="K4" s="37" t="s">
        <v>5</v>
      </c>
      <c r="L4" s="38"/>
      <c r="M4" s="38"/>
      <c r="N4" s="39"/>
      <c r="O4" s="37"/>
    </row>
    <row r="5" ht="24" customHeight="1" spans="1:15">
      <c r="A5" s="16" t="s">
        <v>6</v>
      </c>
      <c r="B5" s="16"/>
      <c r="C5" s="13">
        <f>SUM(J7:J65536)</f>
        <v>650500</v>
      </c>
      <c r="D5" s="13"/>
      <c r="E5" s="14" t="s">
        <v>7</v>
      </c>
      <c r="F5" s="14"/>
      <c r="G5" s="17">
        <f ca="1">SUM(N7:N65536)</f>
        <v>280000</v>
      </c>
      <c r="H5" s="17"/>
      <c r="I5" s="17"/>
      <c r="J5" s="17"/>
      <c r="K5" s="37"/>
      <c r="L5" s="38"/>
      <c r="M5" s="38"/>
      <c r="N5" s="39"/>
      <c r="O5" s="37"/>
    </row>
    <row r="6" ht="40" customHeight="1" spans="1:15">
      <c r="A6" s="18" t="s">
        <v>8</v>
      </c>
      <c r="B6" s="19" t="s">
        <v>9</v>
      </c>
      <c r="C6" s="18" t="s">
        <v>10</v>
      </c>
      <c r="D6" s="20" t="s">
        <v>11</v>
      </c>
      <c r="E6" s="18" t="s">
        <v>12</v>
      </c>
      <c r="F6" s="18" t="s">
        <v>13</v>
      </c>
      <c r="G6" s="18" t="s">
        <v>14</v>
      </c>
      <c r="H6" s="21"/>
      <c r="I6" s="18" t="s">
        <v>15</v>
      </c>
      <c r="J6" s="40" t="s">
        <v>16</v>
      </c>
      <c r="K6" s="41" t="s">
        <v>17</v>
      </c>
      <c r="L6" s="42" t="s">
        <v>18</v>
      </c>
      <c r="M6" s="43" t="s">
        <v>19</v>
      </c>
      <c r="N6" s="44" t="s">
        <v>20</v>
      </c>
      <c r="O6" s="18" t="s">
        <v>14</v>
      </c>
    </row>
    <row r="7" ht="32" customHeight="1" spans="1:15">
      <c r="A7" s="22">
        <v>1</v>
      </c>
      <c r="B7" s="22" t="s">
        <v>21</v>
      </c>
      <c r="C7" s="23">
        <v>42689</v>
      </c>
      <c r="D7" s="24">
        <v>200000</v>
      </c>
      <c r="E7" s="23">
        <v>42750</v>
      </c>
      <c r="F7" s="25"/>
      <c r="G7" s="25"/>
      <c r="H7" s="26"/>
      <c r="I7" s="45">
        <v>42751</v>
      </c>
      <c r="J7" s="46">
        <v>200500</v>
      </c>
      <c r="K7" s="47" t="str">
        <f ca="1">IF((I7="")*(E7&lt;TODAY()*(C7&lt;&gt;"")),"逾期未还",IF((I7&gt;E7)*(J7&gt;=D7),"已还清但逾期",IF((I7&gt;E7)*(J7&lt;D7),"逾期未还清",IF((I7&lt;=E7)*(J7&gt;=D7)*(C7&lt;&gt;"")*(J7&lt;&gt;""),"已按时还清",IF((I7&lt;=E7)*(J7&lt;D7)*(C7&lt;&gt;"")*(J7&lt;&gt;""),"期限内已还部分但未还清","")))))</f>
        <v>已还清但逾期</v>
      </c>
      <c r="L7" s="48">
        <f ca="1">IF((I7="")*(E7&lt;TODAY()*(E7&lt;&gt;"")),TODAY()-E7,IF(I7&gt;E7,I7-E7,""))</f>
        <v>1</v>
      </c>
      <c r="M7" s="49" t="str">
        <f>IF((J7&lt;&gt;"")*(J7&lt;D7),D7-J7,IF(J7="",D7-J7,"0"))</f>
        <v>0</v>
      </c>
      <c r="N7" s="50" t="str">
        <f ca="1">IF((TODAY()&gt;E7)*(J7&lt;D7),D7-J7,"")</f>
        <v/>
      </c>
      <c r="O7" s="51"/>
    </row>
    <row r="8" ht="32" customHeight="1" spans="1:15">
      <c r="A8" s="27">
        <v>2</v>
      </c>
      <c r="B8" s="27" t="s">
        <v>22</v>
      </c>
      <c r="C8" s="28">
        <v>42690</v>
      </c>
      <c r="D8" s="29">
        <v>100000</v>
      </c>
      <c r="E8" s="28">
        <v>42804</v>
      </c>
      <c r="F8" s="27"/>
      <c r="G8" s="27"/>
      <c r="H8" s="26"/>
      <c r="I8" s="28">
        <v>42753</v>
      </c>
      <c r="J8" s="29">
        <v>60000</v>
      </c>
      <c r="K8" s="52" t="str">
        <f ca="1">IF((I8="")*(E8&lt;TODAY()*(C8&lt;&gt;"")),"逾期未还",IF((I8&gt;E8)*(J8&gt;=D8),"已还清但逾期",IF((I8&gt;E8)*(J8&lt;D8),"逾期未还清",IF((I8&lt;=E8)*(J8&gt;=D8)*(C8&lt;&gt;"")*(J8&lt;&gt;""),"已按时还清",IF((I8&lt;=E8)*(J8&lt;D8)*(C8&lt;&gt;"")*(J8&lt;&gt;""),"期限内已还部分但未还清","")))))</f>
        <v>期限内已还部分但未还清</v>
      </c>
      <c r="L8" s="53" t="str">
        <f ca="1">IF((I8="")*(E8&lt;TODAY()*(E8&lt;&gt;"")),TODAY()-E8,IF(I8&gt;E8,I8-E8,""))</f>
        <v/>
      </c>
      <c r="M8" s="54">
        <f>IF((J8&lt;&gt;"")*(J8&lt;D8),D8-J8,IF(J8="",D8-J8,"0"))</f>
        <v>40000</v>
      </c>
      <c r="N8" s="55">
        <f ca="1">IF((TODAY()&gt;E8)*(J8&lt;D8),D8-J8,"")</f>
        <v>40000</v>
      </c>
      <c r="O8" s="56"/>
    </row>
    <row r="9" ht="32" customHeight="1" spans="1:15">
      <c r="A9" s="22">
        <v>3</v>
      </c>
      <c r="B9" s="22" t="s">
        <v>23</v>
      </c>
      <c r="C9" s="23">
        <v>42714</v>
      </c>
      <c r="D9" s="24">
        <v>90000</v>
      </c>
      <c r="E9" s="23">
        <v>42731</v>
      </c>
      <c r="F9" s="25"/>
      <c r="G9" s="25"/>
      <c r="H9" s="26"/>
      <c r="I9" s="45">
        <v>42723</v>
      </c>
      <c r="J9" s="46">
        <v>50000</v>
      </c>
      <c r="K9" s="47" t="str">
        <f ca="1" t="shared" ref="K9:K36" si="0">IF((I9="")*(E9&lt;TODAY()*(C9&lt;&gt;"")),"逾期未还",IF((I9&gt;E9)*(J9&gt;=D9),"已还清但逾期",IF((I9&gt;E9)*(J9&lt;D9),"逾期未还清",IF((I9&lt;=E9)*(J9&gt;=D9)*(C9&lt;&gt;"")*(J9&lt;&gt;""),"已按时还清",IF((I9&lt;=E9)*(J9&lt;D9)*(C9&lt;&gt;"")*(J9&lt;&gt;""),"期限内已还部分但未还清","")))))</f>
        <v>期限内已还部分但未还清</v>
      </c>
      <c r="L9" s="48" t="str">
        <f ca="1" t="shared" ref="L9:L36" si="1">IF((I9="")*(E9&lt;TODAY()*(E9&lt;&gt;"")),TODAY()-E9,IF(I9&gt;E9,I9-E9,""))</f>
        <v/>
      </c>
      <c r="M9" s="49">
        <f t="shared" ref="M9:M36" si="2">IF((J9&lt;&gt;"")*(J9&lt;D9),D9-J9,IF(J9="",D9-J9,"0"))</f>
        <v>40000</v>
      </c>
      <c r="N9" s="50">
        <f ca="1" t="shared" ref="N9:N36" si="3">IF((TODAY()&gt;E9)*(J9&lt;D9),D9-J9,"")</f>
        <v>40000</v>
      </c>
      <c r="O9" s="51"/>
    </row>
    <row r="10" ht="32" customHeight="1" spans="1:15">
      <c r="A10" s="27">
        <v>4</v>
      </c>
      <c r="B10" s="27"/>
      <c r="C10" s="28">
        <v>42723</v>
      </c>
      <c r="D10" s="29">
        <v>50000</v>
      </c>
      <c r="E10" s="28">
        <v>42784</v>
      </c>
      <c r="F10" s="27"/>
      <c r="G10" s="27"/>
      <c r="H10" s="26"/>
      <c r="I10" s="28"/>
      <c r="J10" s="29"/>
      <c r="K10" s="52" t="str">
        <f ca="1" t="shared" si="0"/>
        <v>逾期未还</v>
      </c>
      <c r="L10" s="53">
        <f ca="1" t="shared" si="1"/>
        <v>1433</v>
      </c>
      <c r="M10" s="54">
        <f t="shared" si="2"/>
        <v>50000</v>
      </c>
      <c r="N10" s="55">
        <f ca="1" t="shared" si="3"/>
        <v>50000</v>
      </c>
      <c r="O10" s="56"/>
    </row>
    <row r="11" ht="32" customHeight="1" spans="1:15">
      <c r="A11" s="22">
        <v>5</v>
      </c>
      <c r="B11" s="22"/>
      <c r="C11" s="23">
        <v>42754</v>
      </c>
      <c r="D11" s="24">
        <v>50000</v>
      </c>
      <c r="E11" s="23">
        <v>42768</v>
      </c>
      <c r="F11" s="25"/>
      <c r="G11" s="25"/>
      <c r="H11" s="26"/>
      <c r="I11" s="45">
        <v>42781</v>
      </c>
      <c r="J11" s="46">
        <v>20000</v>
      </c>
      <c r="K11" s="47" t="str">
        <f ca="1" t="shared" si="0"/>
        <v>逾期未还清</v>
      </c>
      <c r="L11" s="48">
        <f ca="1" t="shared" si="1"/>
        <v>13</v>
      </c>
      <c r="M11" s="49">
        <f t="shared" si="2"/>
        <v>30000</v>
      </c>
      <c r="N11" s="50">
        <f ca="1" t="shared" si="3"/>
        <v>30000</v>
      </c>
      <c r="O11" s="51"/>
    </row>
    <row r="12" ht="32" customHeight="1" spans="1:15">
      <c r="A12" s="27">
        <v>6</v>
      </c>
      <c r="B12" s="27"/>
      <c r="C12" s="28">
        <v>42694</v>
      </c>
      <c r="D12" s="29">
        <v>20000</v>
      </c>
      <c r="E12" s="28">
        <v>42823</v>
      </c>
      <c r="F12" s="27"/>
      <c r="G12" s="27"/>
      <c r="H12" s="26"/>
      <c r="I12" s="28">
        <v>42696</v>
      </c>
      <c r="J12" s="29">
        <v>20000</v>
      </c>
      <c r="K12" s="52" t="str">
        <f ca="1" t="shared" si="0"/>
        <v>已按时还清</v>
      </c>
      <c r="L12" s="53" t="str">
        <f ca="1" t="shared" si="1"/>
        <v/>
      </c>
      <c r="M12" s="54" t="str">
        <f t="shared" si="2"/>
        <v>0</v>
      </c>
      <c r="N12" s="55" t="str">
        <f ca="1" t="shared" si="3"/>
        <v/>
      </c>
      <c r="O12" s="56"/>
    </row>
    <row r="13" ht="32" customHeight="1" spans="1:15">
      <c r="A13" s="22">
        <v>7</v>
      </c>
      <c r="B13" s="22"/>
      <c r="C13" s="23">
        <v>42756</v>
      </c>
      <c r="D13" s="24">
        <v>260000</v>
      </c>
      <c r="E13" s="23">
        <v>42769</v>
      </c>
      <c r="F13" s="25"/>
      <c r="G13" s="25"/>
      <c r="H13" s="26"/>
      <c r="I13" s="45">
        <v>42786</v>
      </c>
      <c r="J13" s="46">
        <v>200000</v>
      </c>
      <c r="K13" s="47" t="str">
        <f ca="1" t="shared" si="0"/>
        <v>逾期未还清</v>
      </c>
      <c r="L13" s="48">
        <f ca="1" t="shared" si="1"/>
        <v>17</v>
      </c>
      <c r="M13" s="49">
        <f t="shared" si="2"/>
        <v>60000</v>
      </c>
      <c r="N13" s="50">
        <f ca="1" t="shared" si="3"/>
        <v>60000</v>
      </c>
      <c r="O13" s="51"/>
    </row>
    <row r="14" ht="32" customHeight="1" spans="1:15">
      <c r="A14" s="27">
        <v>8</v>
      </c>
      <c r="B14" s="27"/>
      <c r="C14" s="28">
        <v>42774</v>
      </c>
      <c r="D14" s="29">
        <v>60000</v>
      </c>
      <c r="E14" s="28">
        <v>42916</v>
      </c>
      <c r="F14" s="27"/>
      <c r="G14" s="27"/>
      <c r="H14" s="26"/>
      <c r="I14" s="28">
        <v>42790</v>
      </c>
      <c r="J14" s="29">
        <v>50000</v>
      </c>
      <c r="K14" s="52" t="str">
        <f ca="1" t="shared" si="0"/>
        <v>期限内已还部分但未还清</v>
      </c>
      <c r="L14" s="53" t="str">
        <f ca="1" t="shared" si="1"/>
        <v/>
      </c>
      <c r="M14" s="54">
        <f t="shared" si="2"/>
        <v>10000</v>
      </c>
      <c r="N14" s="55">
        <f ca="1" t="shared" si="3"/>
        <v>10000</v>
      </c>
      <c r="O14" s="56"/>
    </row>
    <row r="15" ht="32" customHeight="1" spans="1:15">
      <c r="A15" s="22">
        <v>9</v>
      </c>
      <c r="B15" s="22"/>
      <c r="C15" s="23">
        <v>42789</v>
      </c>
      <c r="D15" s="24">
        <v>50000</v>
      </c>
      <c r="E15" s="23">
        <v>42947</v>
      </c>
      <c r="F15" s="25"/>
      <c r="G15" s="25"/>
      <c r="H15" s="26"/>
      <c r="I15" s="45">
        <v>42791</v>
      </c>
      <c r="J15" s="46">
        <v>50000</v>
      </c>
      <c r="K15" s="47" t="str">
        <f ca="1" t="shared" si="0"/>
        <v>已按时还清</v>
      </c>
      <c r="L15" s="48" t="str">
        <f ca="1" t="shared" si="1"/>
        <v/>
      </c>
      <c r="M15" s="49" t="str">
        <f t="shared" si="2"/>
        <v>0</v>
      </c>
      <c r="N15" s="50" t="str">
        <f ca="1" t="shared" si="3"/>
        <v/>
      </c>
      <c r="O15" s="51"/>
    </row>
    <row r="16" ht="32" customHeight="1" spans="1:15">
      <c r="A16" s="27">
        <v>10</v>
      </c>
      <c r="B16" s="27"/>
      <c r="C16" s="28">
        <v>42788</v>
      </c>
      <c r="D16" s="29">
        <v>50000</v>
      </c>
      <c r="E16" s="28">
        <v>42971</v>
      </c>
      <c r="F16" s="27"/>
      <c r="G16" s="27"/>
      <c r="H16" s="26"/>
      <c r="I16" s="28"/>
      <c r="J16" s="29"/>
      <c r="K16" s="52" t="str">
        <f ca="1" t="shared" si="0"/>
        <v>逾期未还</v>
      </c>
      <c r="L16" s="53">
        <f ca="1" t="shared" si="1"/>
        <v>1246</v>
      </c>
      <c r="M16" s="54">
        <f t="shared" si="2"/>
        <v>50000</v>
      </c>
      <c r="N16" s="55">
        <f ca="1" t="shared" si="3"/>
        <v>50000</v>
      </c>
      <c r="O16" s="56"/>
    </row>
    <row r="17" ht="32" customHeight="1" spans="1:15">
      <c r="A17" s="22">
        <v>11</v>
      </c>
      <c r="B17" s="22"/>
      <c r="C17" s="23"/>
      <c r="D17" s="24"/>
      <c r="E17" s="23"/>
      <c r="F17" s="25"/>
      <c r="G17" s="25"/>
      <c r="H17" s="26"/>
      <c r="I17" s="45"/>
      <c r="J17" s="46"/>
      <c r="K17" s="47" t="str">
        <f ca="1" t="shared" si="0"/>
        <v/>
      </c>
      <c r="L17" s="48" t="str">
        <f ca="1" t="shared" si="1"/>
        <v/>
      </c>
      <c r="M17" s="49">
        <f t="shared" si="2"/>
        <v>0</v>
      </c>
      <c r="N17" s="50" t="str">
        <f ca="1" t="shared" si="3"/>
        <v/>
      </c>
      <c r="O17" s="51"/>
    </row>
    <row r="18" ht="32" customHeight="1" spans="1:15">
      <c r="A18" s="27">
        <v>12</v>
      </c>
      <c r="B18" s="27"/>
      <c r="C18" s="28"/>
      <c r="D18" s="29"/>
      <c r="E18" s="28"/>
      <c r="F18" s="27"/>
      <c r="G18" s="27"/>
      <c r="H18" s="26"/>
      <c r="I18" s="28"/>
      <c r="J18" s="29"/>
      <c r="K18" s="52" t="str">
        <f ca="1" t="shared" si="0"/>
        <v/>
      </c>
      <c r="L18" s="53" t="str">
        <f ca="1" t="shared" si="1"/>
        <v/>
      </c>
      <c r="M18" s="54">
        <f t="shared" si="2"/>
        <v>0</v>
      </c>
      <c r="N18" s="55" t="str">
        <f ca="1" t="shared" si="3"/>
        <v/>
      </c>
      <c r="O18" s="56"/>
    </row>
    <row r="19" ht="32" customHeight="1" spans="1:15">
      <c r="A19" s="22">
        <v>13</v>
      </c>
      <c r="B19" s="22"/>
      <c r="C19" s="23"/>
      <c r="D19" s="24"/>
      <c r="E19" s="23"/>
      <c r="F19" s="25"/>
      <c r="G19" s="25"/>
      <c r="H19" s="26"/>
      <c r="I19" s="45"/>
      <c r="J19" s="46"/>
      <c r="K19" s="47" t="str">
        <f ca="1" t="shared" si="0"/>
        <v/>
      </c>
      <c r="L19" s="48" t="str">
        <f ca="1" t="shared" si="1"/>
        <v/>
      </c>
      <c r="M19" s="49">
        <f t="shared" si="2"/>
        <v>0</v>
      </c>
      <c r="N19" s="50" t="str">
        <f ca="1" t="shared" si="3"/>
        <v/>
      </c>
      <c r="O19" s="51"/>
    </row>
    <row r="20" ht="32" customHeight="1" spans="1:15">
      <c r="A20" s="27">
        <v>14</v>
      </c>
      <c r="B20" s="27"/>
      <c r="C20" s="28"/>
      <c r="D20" s="29"/>
      <c r="E20" s="28"/>
      <c r="F20" s="27"/>
      <c r="G20" s="27"/>
      <c r="H20" s="26"/>
      <c r="I20" s="28"/>
      <c r="J20" s="29"/>
      <c r="K20" s="52" t="str">
        <f ca="1" t="shared" si="0"/>
        <v/>
      </c>
      <c r="L20" s="53" t="str">
        <f ca="1" t="shared" si="1"/>
        <v/>
      </c>
      <c r="M20" s="54">
        <f t="shared" si="2"/>
        <v>0</v>
      </c>
      <c r="N20" s="55" t="str">
        <f ca="1" t="shared" si="3"/>
        <v/>
      </c>
      <c r="O20" s="56"/>
    </row>
    <row r="21" ht="32" customHeight="1" spans="1:15">
      <c r="A21" s="22">
        <v>15</v>
      </c>
      <c r="B21" s="22"/>
      <c r="C21" s="23"/>
      <c r="D21" s="24"/>
      <c r="E21" s="23"/>
      <c r="F21" s="25"/>
      <c r="G21" s="25"/>
      <c r="H21" s="26"/>
      <c r="I21" s="45"/>
      <c r="J21" s="46"/>
      <c r="K21" s="47" t="str">
        <f ca="1" t="shared" si="0"/>
        <v/>
      </c>
      <c r="L21" s="48" t="str">
        <f ca="1" t="shared" si="1"/>
        <v/>
      </c>
      <c r="M21" s="49">
        <f t="shared" si="2"/>
        <v>0</v>
      </c>
      <c r="N21" s="50" t="str">
        <f ca="1" t="shared" si="3"/>
        <v/>
      </c>
      <c r="O21" s="51"/>
    </row>
    <row r="22" ht="32" customHeight="1" spans="1:15">
      <c r="A22" s="27">
        <v>16</v>
      </c>
      <c r="B22" s="27"/>
      <c r="C22" s="28"/>
      <c r="D22" s="29"/>
      <c r="E22" s="28"/>
      <c r="F22" s="27"/>
      <c r="G22" s="27"/>
      <c r="H22" s="26"/>
      <c r="I22" s="28"/>
      <c r="J22" s="29"/>
      <c r="K22" s="52" t="str">
        <f ca="1" t="shared" si="0"/>
        <v/>
      </c>
      <c r="L22" s="53" t="str">
        <f ca="1" t="shared" si="1"/>
        <v/>
      </c>
      <c r="M22" s="54">
        <f t="shared" si="2"/>
        <v>0</v>
      </c>
      <c r="N22" s="55" t="str">
        <f ca="1" t="shared" si="3"/>
        <v/>
      </c>
      <c r="O22" s="56"/>
    </row>
    <row r="23" ht="32" customHeight="1" spans="1:15">
      <c r="A23" s="22">
        <v>17</v>
      </c>
      <c r="B23" s="22"/>
      <c r="C23" s="23"/>
      <c r="D23" s="24"/>
      <c r="E23" s="23"/>
      <c r="F23" s="25"/>
      <c r="G23" s="25"/>
      <c r="H23" s="26"/>
      <c r="I23" s="45"/>
      <c r="J23" s="46"/>
      <c r="K23" s="47" t="str">
        <f ca="1" t="shared" si="0"/>
        <v/>
      </c>
      <c r="L23" s="48" t="str">
        <f ca="1" t="shared" si="1"/>
        <v/>
      </c>
      <c r="M23" s="49">
        <f t="shared" si="2"/>
        <v>0</v>
      </c>
      <c r="N23" s="50" t="str">
        <f ca="1" t="shared" si="3"/>
        <v/>
      </c>
      <c r="O23" s="51"/>
    </row>
    <row r="24" ht="32" customHeight="1" spans="1:15">
      <c r="A24" s="27">
        <v>18</v>
      </c>
      <c r="B24" s="27"/>
      <c r="C24" s="28"/>
      <c r="D24" s="29"/>
      <c r="E24" s="28"/>
      <c r="F24" s="27"/>
      <c r="G24" s="27"/>
      <c r="H24" s="26"/>
      <c r="I24" s="28"/>
      <c r="J24" s="29"/>
      <c r="K24" s="52" t="str">
        <f ca="1" t="shared" si="0"/>
        <v/>
      </c>
      <c r="L24" s="53" t="str">
        <f ca="1" t="shared" si="1"/>
        <v/>
      </c>
      <c r="M24" s="54">
        <f t="shared" si="2"/>
        <v>0</v>
      </c>
      <c r="N24" s="55" t="str">
        <f ca="1" t="shared" si="3"/>
        <v/>
      </c>
      <c r="O24" s="56"/>
    </row>
    <row r="25" ht="32" customHeight="1" spans="1:15">
      <c r="A25" s="22">
        <v>19</v>
      </c>
      <c r="B25" s="22"/>
      <c r="C25" s="23"/>
      <c r="D25" s="24"/>
      <c r="E25" s="23"/>
      <c r="F25" s="25"/>
      <c r="G25" s="25"/>
      <c r="H25" s="26"/>
      <c r="I25" s="45"/>
      <c r="J25" s="46"/>
      <c r="K25" s="47" t="str">
        <f ca="1" t="shared" si="0"/>
        <v/>
      </c>
      <c r="L25" s="48" t="str">
        <f ca="1" t="shared" si="1"/>
        <v/>
      </c>
      <c r="M25" s="49">
        <f t="shared" si="2"/>
        <v>0</v>
      </c>
      <c r="N25" s="50" t="str">
        <f ca="1" t="shared" si="3"/>
        <v/>
      </c>
      <c r="O25" s="51"/>
    </row>
    <row r="26" ht="32" customHeight="1" spans="1:15">
      <c r="A26" s="27">
        <v>20</v>
      </c>
      <c r="B26" s="27"/>
      <c r="C26" s="28"/>
      <c r="D26" s="29"/>
      <c r="E26" s="28"/>
      <c r="F26" s="27"/>
      <c r="G26" s="27"/>
      <c r="H26" s="26"/>
      <c r="I26" s="28"/>
      <c r="J26" s="29"/>
      <c r="K26" s="52" t="str">
        <f ca="1" t="shared" si="0"/>
        <v/>
      </c>
      <c r="L26" s="53" t="str">
        <f ca="1" t="shared" si="1"/>
        <v/>
      </c>
      <c r="M26" s="54">
        <f t="shared" si="2"/>
        <v>0</v>
      </c>
      <c r="N26" s="55" t="str">
        <f ca="1" t="shared" si="3"/>
        <v/>
      </c>
      <c r="O26" s="56"/>
    </row>
    <row r="27" ht="32" customHeight="1" spans="1:15">
      <c r="A27" s="22">
        <v>21</v>
      </c>
      <c r="B27" s="22"/>
      <c r="C27" s="23"/>
      <c r="D27" s="24"/>
      <c r="E27" s="23"/>
      <c r="F27" s="25"/>
      <c r="G27" s="25"/>
      <c r="H27" s="26"/>
      <c r="I27" s="45"/>
      <c r="J27" s="46"/>
      <c r="K27" s="47" t="str">
        <f ca="1" t="shared" si="0"/>
        <v/>
      </c>
      <c r="L27" s="48" t="str">
        <f ca="1" t="shared" si="1"/>
        <v/>
      </c>
      <c r="M27" s="49">
        <f t="shared" si="2"/>
        <v>0</v>
      </c>
      <c r="N27" s="50" t="str">
        <f ca="1" t="shared" si="3"/>
        <v/>
      </c>
      <c r="O27" s="51"/>
    </row>
    <row r="28" ht="32" customHeight="1" spans="1:15">
      <c r="A28" s="27">
        <v>22</v>
      </c>
      <c r="B28" s="27"/>
      <c r="C28" s="28"/>
      <c r="D28" s="29"/>
      <c r="E28" s="28"/>
      <c r="F28" s="27"/>
      <c r="G28" s="27"/>
      <c r="H28" s="26"/>
      <c r="I28" s="28"/>
      <c r="J28" s="29"/>
      <c r="K28" s="52" t="str">
        <f ca="1" t="shared" si="0"/>
        <v/>
      </c>
      <c r="L28" s="53" t="str">
        <f ca="1" t="shared" si="1"/>
        <v/>
      </c>
      <c r="M28" s="54">
        <f t="shared" si="2"/>
        <v>0</v>
      </c>
      <c r="N28" s="55" t="str">
        <f ca="1" t="shared" si="3"/>
        <v/>
      </c>
      <c r="O28" s="56"/>
    </row>
    <row r="29" ht="32" customHeight="1" spans="1:15">
      <c r="A29" s="22">
        <v>23</v>
      </c>
      <c r="B29" s="22"/>
      <c r="C29" s="23"/>
      <c r="D29" s="24"/>
      <c r="E29" s="23"/>
      <c r="F29" s="25"/>
      <c r="G29" s="25"/>
      <c r="H29" s="26"/>
      <c r="I29" s="45"/>
      <c r="J29" s="46"/>
      <c r="K29" s="47" t="str">
        <f ca="1" t="shared" si="0"/>
        <v/>
      </c>
      <c r="L29" s="48" t="str">
        <f ca="1" t="shared" si="1"/>
        <v/>
      </c>
      <c r="M29" s="49">
        <f t="shared" si="2"/>
        <v>0</v>
      </c>
      <c r="N29" s="50" t="str">
        <f ca="1" t="shared" si="3"/>
        <v/>
      </c>
      <c r="O29" s="51"/>
    </row>
    <row r="30" ht="32" customHeight="1" spans="1:15">
      <c r="A30" s="27">
        <v>24</v>
      </c>
      <c r="B30" s="27"/>
      <c r="C30" s="28"/>
      <c r="D30" s="29"/>
      <c r="E30" s="28"/>
      <c r="F30" s="27"/>
      <c r="G30" s="27"/>
      <c r="H30" s="26"/>
      <c r="I30" s="28"/>
      <c r="J30" s="29"/>
      <c r="K30" s="52" t="str">
        <f ca="1" t="shared" si="0"/>
        <v/>
      </c>
      <c r="L30" s="53" t="str">
        <f ca="1" t="shared" si="1"/>
        <v/>
      </c>
      <c r="M30" s="54">
        <f t="shared" si="2"/>
        <v>0</v>
      </c>
      <c r="N30" s="55" t="str">
        <f ca="1" t="shared" si="3"/>
        <v/>
      </c>
      <c r="O30" s="56"/>
    </row>
    <row r="31" ht="32" customHeight="1" spans="1:15">
      <c r="A31" s="22">
        <v>25</v>
      </c>
      <c r="B31" s="22"/>
      <c r="C31" s="23"/>
      <c r="D31" s="24"/>
      <c r="E31" s="23"/>
      <c r="F31" s="25"/>
      <c r="G31" s="25"/>
      <c r="H31" s="26"/>
      <c r="I31" s="45"/>
      <c r="J31" s="46"/>
      <c r="K31" s="47" t="str">
        <f ca="1" t="shared" si="0"/>
        <v/>
      </c>
      <c r="L31" s="48" t="str">
        <f ca="1" t="shared" si="1"/>
        <v/>
      </c>
      <c r="M31" s="49">
        <f t="shared" si="2"/>
        <v>0</v>
      </c>
      <c r="N31" s="50" t="str">
        <f ca="1" t="shared" si="3"/>
        <v/>
      </c>
      <c r="O31" s="51"/>
    </row>
    <row r="32" ht="32" customHeight="1" spans="1:15">
      <c r="A32" s="27">
        <v>26</v>
      </c>
      <c r="B32" s="27"/>
      <c r="C32" s="28"/>
      <c r="D32" s="29"/>
      <c r="E32" s="28"/>
      <c r="F32" s="27"/>
      <c r="G32" s="27"/>
      <c r="H32" s="26"/>
      <c r="I32" s="28"/>
      <c r="J32" s="29"/>
      <c r="K32" s="52" t="str">
        <f ca="1" t="shared" si="0"/>
        <v/>
      </c>
      <c r="L32" s="53" t="str">
        <f ca="1" t="shared" si="1"/>
        <v/>
      </c>
      <c r="M32" s="54">
        <f t="shared" si="2"/>
        <v>0</v>
      </c>
      <c r="N32" s="55" t="str">
        <f ca="1" t="shared" si="3"/>
        <v/>
      </c>
      <c r="O32" s="56"/>
    </row>
    <row r="33" ht="32" customHeight="1" spans="1:15">
      <c r="A33" s="22">
        <v>27</v>
      </c>
      <c r="B33" s="22"/>
      <c r="C33" s="23"/>
      <c r="D33" s="24"/>
      <c r="E33" s="23"/>
      <c r="F33" s="25"/>
      <c r="G33" s="25"/>
      <c r="H33" s="26"/>
      <c r="I33" s="45"/>
      <c r="J33" s="46"/>
      <c r="K33" s="47" t="str">
        <f ca="1" t="shared" si="0"/>
        <v/>
      </c>
      <c r="L33" s="48" t="str">
        <f ca="1" t="shared" si="1"/>
        <v/>
      </c>
      <c r="M33" s="49">
        <f t="shared" si="2"/>
        <v>0</v>
      </c>
      <c r="N33" s="50" t="str">
        <f ca="1" t="shared" si="3"/>
        <v/>
      </c>
      <c r="O33" s="51"/>
    </row>
    <row r="34" ht="32" customHeight="1" spans="1:15">
      <c r="A34" s="27">
        <v>28</v>
      </c>
      <c r="B34" s="27"/>
      <c r="C34" s="28"/>
      <c r="D34" s="29"/>
      <c r="E34" s="28"/>
      <c r="F34" s="27"/>
      <c r="G34" s="27"/>
      <c r="H34" s="26"/>
      <c r="I34" s="28"/>
      <c r="J34" s="29"/>
      <c r="K34" s="52" t="str">
        <f ca="1" t="shared" si="0"/>
        <v/>
      </c>
      <c r="L34" s="53" t="str">
        <f ca="1" t="shared" si="1"/>
        <v/>
      </c>
      <c r="M34" s="54">
        <f t="shared" si="2"/>
        <v>0</v>
      </c>
      <c r="N34" s="55" t="str">
        <f ca="1" t="shared" si="3"/>
        <v/>
      </c>
      <c r="O34" s="56"/>
    </row>
    <row r="35" ht="32" customHeight="1" spans="1:15">
      <c r="A35" s="22">
        <v>29</v>
      </c>
      <c r="B35" s="22"/>
      <c r="C35" s="23"/>
      <c r="D35" s="24"/>
      <c r="E35" s="23"/>
      <c r="F35" s="25"/>
      <c r="G35" s="25"/>
      <c r="H35" s="26"/>
      <c r="I35" s="45"/>
      <c r="J35" s="46"/>
      <c r="K35" s="47" t="str">
        <f ca="1" t="shared" si="0"/>
        <v/>
      </c>
      <c r="L35" s="48" t="str">
        <f ca="1" t="shared" si="1"/>
        <v/>
      </c>
      <c r="M35" s="49">
        <f t="shared" si="2"/>
        <v>0</v>
      </c>
      <c r="N35" s="50" t="str">
        <f ca="1" t="shared" si="3"/>
        <v/>
      </c>
      <c r="O35" s="51"/>
    </row>
    <row r="36" ht="32" customHeight="1" spans="1:15">
      <c r="A36" s="27">
        <v>30</v>
      </c>
      <c r="B36" s="27"/>
      <c r="C36" s="28"/>
      <c r="D36" s="29"/>
      <c r="E36" s="28"/>
      <c r="F36" s="27"/>
      <c r="G36" s="27"/>
      <c r="H36" s="26"/>
      <c r="I36" s="28"/>
      <c r="J36" s="29"/>
      <c r="K36" s="52" t="str">
        <f ca="1" t="shared" si="0"/>
        <v/>
      </c>
      <c r="L36" s="53" t="str">
        <f ca="1" t="shared" si="1"/>
        <v/>
      </c>
      <c r="M36" s="54">
        <f t="shared" si="2"/>
        <v>0</v>
      </c>
      <c r="N36" s="55" t="str">
        <f ca="1" t="shared" si="3"/>
        <v/>
      </c>
      <c r="O36" s="56"/>
    </row>
    <row r="39" spans="1:1">
      <c r="A39" s="30" t="s">
        <v>24</v>
      </c>
    </row>
  </sheetData>
  <mergeCells count="12">
    <mergeCell ref="A1:O1"/>
    <mergeCell ref="A2:O2"/>
    <mergeCell ref="A3:O3"/>
    <mergeCell ref="A4:B4"/>
    <mergeCell ref="C4:D4"/>
    <mergeCell ref="E4:F4"/>
    <mergeCell ref="G4:J4"/>
    <mergeCell ref="A5:B5"/>
    <mergeCell ref="C5:D5"/>
    <mergeCell ref="E5:F5"/>
    <mergeCell ref="G5:J5"/>
    <mergeCell ref="K4:O5"/>
  </mergeCells>
  <dataValidations count="1">
    <dataValidation allowBlank="1" showInputMessage="1" showErrorMessage="1" sqref="C1 C2 C3 A39"/>
  </dataValidations>
  <pageMargins left="0.699305555555556" right="0.699305555555556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个人还款管理工具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会计老司机</cp:lastModifiedBy>
  <dcterms:created xsi:type="dcterms:W3CDTF">2017-02-23T14:31:00Z</dcterms:created>
  <dcterms:modified xsi:type="dcterms:W3CDTF">2021-01-21T08:09:08Z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