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15" yWindow="585" windowWidth="10665" windowHeight="5655" firstSheet="2" activeTab="2"/>
  </bookViews>
  <sheets>
    <sheet name="汇总现金流量表" sheetId="1" r:id="rId1"/>
    <sheet name="现金流量表分析" sheetId="2" r:id="rId2"/>
    <sheet name="资产负债表" sheetId="3" r:id="rId3"/>
    <sheet name="损益表" sheetId="4" r:id="rId4"/>
    <sheet name="现金流量表" sheetId="5" r:id="rId5"/>
  </sheets>
  <definedNames/>
  <calcPr fullCalcOnLoad="1"/>
</workbook>
</file>

<file path=xl/sharedStrings.xml><?xml version="1.0" encoding="utf-8"?>
<sst xmlns="http://schemas.openxmlformats.org/spreadsheetml/2006/main" count="156" uniqueCount="143">
  <si>
    <t>行次</t>
  </si>
  <si>
    <t>一、经营活动产生的现金流量：</t>
  </si>
  <si>
    <t>二、投资活动产生的现金流量：</t>
  </si>
  <si>
    <t>三、筹资活动产生的现金流量：</t>
  </si>
  <si>
    <t>四、汇率变动对现金的影响</t>
  </si>
  <si>
    <t>五、现金及现金等价物净增加额</t>
  </si>
  <si>
    <t>现金流量表</t>
  </si>
  <si>
    <t>编制单位：神龙公司</t>
  </si>
  <si>
    <t>2004年</t>
  </si>
  <si>
    <t>项目</t>
  </si>
  <si>
    <t>金额</t>
  </si>
  <si>
    <r>
      <t>企业负责人：　　　　　　主管会计：　　　　制表：　　　　报出日期：　　年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月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　日</t>
    </r>
  </si>
  <si>
    <t>年份：</t>
  </si>
  <si>
    <t>　销售商品、提供劳务收到的现金</t>
  </si>
  <si>
    <t>企业负责人：</t>
  </si>
  <si>
    <t>孙经理</t>
  </si>
  <si>
    <t xml:space="preserve">  支付的其他与筹资活动有关的现金</t>
  </si>
  <si>
    <t xml:space="preserve">  分配股利、利润或偿付利息所支付的现金</t>
  </si>
  <si>
    <t xml:space="preserve">  偿还债务所支付的现金</t>
  </si>
  <si>
    <t xml:space="preserve">  收到的其他与筹资活动有关的现金</t>
  </si>
  <si>
    <t xml:space="preserve">  借款所收到的现金</t>
  </si>
  <si>
    <t xml:space="preserve">  吸收投资所收到的现金</t>
  </si>
  <si>
    <t xml:space="preserve">  投资活动产生的现金流量净额</t>
  </si>
  <si>
    <t>　投资所支付的现金</t>
  </si>
  <si>
    <t xml:space="preserve">  支付的其他与投资活动有关的现金</t>
  </si>
  <si>
    <t xml:space="preserve">  购建固定资产、无形资产和其他长期资产所支付的现金</t>
  </si>
  <si>
    <t>　收到的税费返还</t>
  </si>
  <si>
    <t>　收到的其他与经营活动有关的现金</t>
  </si>
  <si>
    <t>　购买商品、接受劳务支付的现金</t>
  </si>
  <si>
    <t>　支付给职工以及为职工支付的现金</t>
  </si>
  <si>
    <t>　支付的各项税费</t>
  </si>
  <si>
    <t>　支付的其他与经营活动有关的现金</t>
  </si>
  <si>
    <t>　经营活动产生的现金流量净额</t>
  </si>
  <si>
    <t>　收回投资所收到的现金</t>
  </si>
  <si>
    <t>　取得投资收益所收到的现金</t>
  </si>
  <si>
    <t xml:space="preserve">  收到的其他与投资活动有关的现金</t>
  </si>
  <si>
    <t>现金流入小计</t>
  </si>
  <si>
    <t>现金流出小计</t>
  </si>
  <si>
    <t>　　筹资活动产生的现金流量净额</t>
  </si>
  <si>
    <t xml:space="preserve">  处置固定资产、无形资产和其他长期资产所收回的现金净额</t>
  </si>
  <si>
    <t>经营活动产生的现金流入</t>
  </si>
  <si>
    <t>经营活动产生的现金流量净额</t>
  </si>
  <si>
    <t>现金及现金等价物净增加额</t>
  </si>
  <si>
    <t>经营活动产生的现金流出</t>
  </si>
  <si>
    <t>投资活动产生的现金流入</t>
  </si>
  <si>
    <t>投资活动产生的现金流出</t>
  </si>
  <si>
    <t>投资活动产生的现金流量净额</t>
  </si>
  <si>
    <t>筹资活动产生的现金流入</t>
  </si>
  <si>
    <t>筹资活动产生的现金流出</t>
  </si>
  <si>
    <t>筹资活动产生的现金流量净额</t>
  </si>
  <si>
    <t>现金流动负债比</t>
  </si>
  <si>
    <t>现金债务总额比</t>
  </si>
  <si>
    <t>销售现金比率</t>
  </si>
  <si>
    <t>资产现金收回率</t>
  </si>
  <si>
    <t xml:space="preserve">                   汇总现金流量表</t>
  </si>
  <si>
    <t>损益表</t>
  </si>
  <si>
    <t>时间：</t>
  </si>
  <si>
    <t>项 目</t>
  </si>
  <si>
    <t>本 月 数</t>
  </si>
  <si>
    <t>一、主营业务收入(亏损以“—”号表示) </t>
  </si>
  <si>
    <t>减：主营业务成本</t>
  </si>
  <si>
    <t>    主营税金及附加</t>
  </si>
  <si>
    <t>二、经营利润(亏损以“—”号表示) </t>
  </si>
  <si>
    <t>减：管理费用</t>
  </si>
  <si>
    <t xml:space="preserve">    营业费用</t>
  </si>
  <si>
    <t xml:space="preserve">    财务费用</t>
  </si>
  <si>
    <t>三、营业利润(亏损以“—”号表示)</t>
  </si>
  <si>
    <t>加：投资收益(损失以“—”号表示)</t>
  </si>
  <si>
    <t>    营业外收入</t>
  </si>
  <si>
    <t>减：营业外支出</t>
  </si>
  <si>
    <t>四、利润总额(亏损以“—”号表示)</t>
  </si>
  <si>
    <t>资产负债表</t>
  </si>
  <si>
    <t>编制单位：神龙公司</t>
  </si>
  <si>
    <t>时间：</t>
  </si>
  <si>
    <t>项目</t>
  </si>
  <si>
    <t>行次</t>
  </si>
  <si>
    <t>期末数</t>
  </si>
  <si>
    <t>流动资产：</t>
  </si>
  <si>
    <t>流动负债：</t>
  </si>
  <si>
    <t>　货币资金</t>
  </si>
  <si>
    <t>　短期借款</t>
  </si>
  <si>
    <t>　短期投资</t>
  </si>
  <si>
    <t>　应付票据</t>
  </si>
  <si>
    <t>　应收票据</t>
  </si>
  <si>
    <t>　应付账款</t>
  </si>
  <si>
    <t>　应收利息</t>
  </si>
  <si>
    <t>　预收账款</t>
  </si>
  <si>
    <t>　应收账款</t>
  </si>
  <si>
    <t>　应付工资</t>
  </si>
  <si>
    <t>　预付账款</t>
  </si>
  <si>
    <t>　应付福利费</t>
  </si>
  <si>
    <t>　应收补贴款</t>
  </si>
  <si>
    <t>　应付股利</t>
  </si>
  <si>
    <t>　存货</t>
  </si>
  <si>
    <t>　应交税金</t>
  </si>
  <si>
    <t>　待摊费用</t>
  </si>
  <si>
    <t>　其他应交款</t>
  </si>
  <si>
    <t>　 长期债权投资</t>
  </si>
  <si>
    <t>　其他应付款</t>
  </si>
  <si>
    <t>　其他流动资产</t>
  </si>
  <si>
    <t>　预提费用</t>
  </si>
  <si>
    <t>　流动资产合计</t>
  </si>
  <si>
    <t>　预计负债</t>
  </si>
  <si>
    <t>长期投资：</t>
  </si>
  <si>
    <t>　长期负债</t>
  </si>
  <si>
    <t>　长期股权投资</t>
  </si>
  <si>
    <t>　其他流动负债</t>
  </si>
  <si>
    <t>　长期债权投资</t>
  </si>
  <si>
    <t>　流动负债合计</t>
  </si>
  <si>
    <t>　长期投资合计</t>
  </si>
  <si>
    <t>长期负债：</t>
  </si>
  <si>
    <t>固定资产：</t>
  </si>
  <si>
    <t>　长期借款</t>
  </si>
  <si>
    <t>　固定资产原价</t>
  </si>
  <si>
    <t>　应付债券</t>
  </si>
  <si>
    <t>　　减：累计折旧</t>
  </si>
  <si>
    <t>　长期应付款</t>
  </si>
  <si>
    <t>减：固定资产减值准备</t>
  </si>
  <si>
    <t>　专项应付款</t>
  </si>
  <si>
    <t>　固定资产净额</t>
  </si>
  <si>
    <t>　其他长期负债</t>
  </si>
  <si>
    <t>　工程物资及在建工程</t>
  </si>
  <si>
    <t>　长期负债合计</t>
  </si>
  <si>
    <t>　固定资产清理</t>
  </si>
  <si>
    <t>　负债合计</t>
  </si>
  <si>
    <t>　固定资产合计</t>
  </si>
  <si>
    <t>股东权益：</t>
  </si>
  <si>
    <t>无形资产及其他资产：</t>
  </si>
  <si>
    <t>股本</t>
  </si>
  <si>
    <t>　无形资产</t>
  </si>
  <si>
    <t>　资本公积</t>
  </si>
  <si>
    <t>　长期待摊费用</t>
  </si>
  <si>
    <t>　盈余公积</t>
  </si>
  <si>
    <t>　其他长期资产</t>
  </si>
  <si>
    <t>　未分配利润</t>
  </si>
  <si>
    <t>无形资产及其他资产合计</t>
  </si>
  <si>
    <t xml:space="preserve"> 股东权益合计</t>
  </si>
  <si>
    <t>资产总计</t>
  </si>
  <si>
    <t>负债和股东权益总计</t>
  </si>
  <si>
    <t xml:space="preserve">                                现金流量表分析</t>
  </si>
  <si>
    <t xml:space="preserve">项目  金额         时间  </t>
  </si>
  <si>
    <t xml:space="preserve">项目  金额       时间  </t>
  </si>
  <si>
    <t>2004年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</si>
</sst>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￥&quot;#,##0.00_);[Red]\(&quot;￥&quot;#,##0.00\)"/>
  </numFmts>
  <fonts count="17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2"/>
      <name val="楷体_GB2312"/>
      <family val="3"/>
    </font>
    <font>
      <b/>
      <sz val="20"/>
      <name val="楷体_GB2312"/>
      <family val="3"/>
    </font>
    <font>
      <b/>
      <sz val="12"/>
      <name val="楷体_GB2312"/>
      <family val="3"/>
    </font>
    <font>
      <b/>
      <sz val="16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楷体_GB2312"/>
      <family val="3"/>
    </font>
    <font>
      <b/>
      <sz val="12"/>
      <name val="宋体"/>
      <family val="0"/>
    </font>
    <font>
      <sz val="11"/>
      <name val="宋体"/>
      <family val="0"/>
    </font>
    <font>
      <b/>
      <sz val="10"/>
      <name val="楷体_GB2312"/>
      <family val="3"/>
    </font>
    <font>
      <b/>
      <sz val="9"/>
      <name val="宋体"/>
      <family val="0"/>
    </font>
    <font>
      <b/>
      <sz val="18"/>
      <name val="楷体_GB2312"/>
      <family val="3"/>
    </font>
    <font>
      <sz val="14"/>
      <name val="楷体_GB2312"/>
      <family val="3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2" borderId="0" xfId="0" applyFont="1" applyFill="1" applyAlignment="1">
      <alignment horizontal="justify" vertic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14" fontId="6" fillId="2" borderId="0" xfId="0" applyNumberFormat="1" applyFont="1" applyFill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7" fillId="7" borderId="0" xfId="0" applyFont="1" applyFill="1" applyAlignment="1">
      <alignment/>
    </xf>
    <xf numFmtId="0" fontId="4" fillId="0" borderId="0" xfId="0" applyFont="1" applyAlignment="1">
      <alignment/>
    </xf>
    <xf numFmtId="0" fontId="6" fillId="8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/>
    </xf>
    <xf numFmtId="7" fontId="0" fillId="9" borderId="1" xfId="0" applyNumberFormat="1" applyFill="1" applyBorder="1" applyAlignment="1">
      <alignment/>
    </xf>
    <xf numFmtId="7" fontId="0" fillId="8" borderId="1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0" fillId="0" borderId="1" xfId="0" applyBorder="1" applyAlignment="1">
      <alignment horizontal="center" vertical="center"/>
    </xf>
    <xf numFmtId="7" fontId="0" fillId="0" borderId="7" xfId="0" applyNumberFormat="1" applyBorder="1" applyAlignment="1">
      <alignment/>
    </xf>
    <xf numFmtId="0" fontId="12" fillId="0" borderId="6" xfId="0" applyFont="1" applyBorder="1" applyAlignment="1">
      <alignment/>
    </xf>
    <xf numFmtId="7" fontId="0" fillId="5" borderId="7" xfId="0" applyNumberFormat="1" applyFill="1" applyBorder="1" applyAlignment="1">
      <alignment/>
    </xf>
    <xf numFmtId="0" fontId="11" fillId="0" borderId="8" xfId="0" applyFont="1" applyBorder="1" applyAlignment="1">
      <alignment/>
    </xf>
    <xf numFmtId="0" fontId="0" fillId="0" borderId="9" xfId="0" applyBorder="1" applyAlignment="1">
      <alignment horizontal="center" vertical="center"/>
    </xf>
    <xf numFmtId="7" fontId="0" fillId="8" borderId="7" xfId="0" applyNumberForma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right"/>
    </xf>
    <xf numFmtId="176" fontId="13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77" fontId="1" fillId="9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77" fontId="1" fillId="9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177" fontId="1" fillId="10" borderId="1" xfId="0" applyNumberFormat="1" applyFont="1" applyFill="1" applyBorder="1" applyAlignment="1">
      <alignment horizontal="center" vertical="top" wrapText="1"/>
    </xf>
    <xf numFmtId="0" fontId="6" fillId="7" borderId="12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7" fontId="1" fillId="5" borderId="1" xfId="0" applyNumberFormat="1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7" borderId="0" xfId="0" applyFont="1" applyFill="1" applyAlignment="1">
      <alignment horizontal="center" vertical="center" wrapText="1"/>
    </xf>
    <xf numFmtId="0" fontId="15" fillId="7" borderId="0" xfId="0" applyFont="1" applyFill="1" applyBorder="1" applyAlignment="1">
      <alignment horizontal="center"/>
    </xf>
    <xf numFmtId="0" fontId="15" fillId="7" borderId="0" xfId="0" applyFont="1" applyFill="1" applyBorder="1" applyAlignment="1">
      <alignment/>
    </xf>
    <xf numFmtId="0" fontId="10" fillId="6" borderId="2" xfId="0" applyFont="1" applyFill="1" applyBorder="1" applyAlignment="1">
      <alignment/>
    </xf>
    <xf numFmtId="0" fontId="16" fillId="9" borderId="1" xfId="0" applyFont="1" applyFill="1" applyBorder="1" applyAlignment="1">
      <alignment horizontal="left"/>
    </xf>
    <xf numFmtId="10" fontId="0" fillId="9" borderId="1" xfId="0" applyNumberFormat="1" applyFill="1" applyBorder="1" applyAlignment="1">
      <alignment/>
    </xf>
    <xf numFmtId="0" fontId="10" fillId="6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9525</xdr:rowOff>
    </xdr:from>
    <xdr:to>
      <xdr:col>0</xdr:col>
      <xdr:colOff>581025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52400" y="266700"/>
          <a:ext cx="4286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42875" y="266700"/>
          <a:ext cx="19907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0</xdr:rowOff>
    </xdr:from>
    <xdr:to>
      <xdr:col>0</xdr:col>
      <xdr:colOff>676275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333375" y="285750"/>
          <a:ext cx="3429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276225</xdr:rowOff>
    </xdr:from>
    <xdr:to>
      <xdr:col>0</xdr:col>
      <xdr:colOff>1981200</xdr:colOff>
      <xdr:row>1</xdr:row>
      <xdr:rowOff>228600</xdr:rowOff>
    </xdr:to>
    <xdr:sp>
      <xdr:nvSpPr>
        <xdr:cNvPr id="2" name="Line 2"/>
        <xdr:cNvSpPr>
          <a:spLocks/>
        </xdr:cNvSpPr>
      </xdr:nvSpPr>
      <xdr:spPr>
        <a:xfrm>
          <a:off x="342900" y="276225"/>
          <a:ext cx="16383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4"/>
  <sheetViews>
    <sheetView workbookViewId="0" topLeftCell="A1">
      <selection activeCell="D20" sqref="D20"/>
    </sheetView>
  </sheetViews>
  <sheetFormatPr defaultColWidth="9.00390625" defaultRowHeight="14.25"/>
  <cols>
    <col min="1" max="1" width="28.00390625" style="0" customWidth="1"/>
    <col min="2" max="3" width="18.375" style="0" bestFit="1" customWidth="1"/>
  </cols>
  <sheetData>
    <row r="1" spans="1:5" ht="20.25">
      <c r="A1" s="16" t="s">
        <v>54</v>
      </c>
      <c r="B1" s="16"/>
      <c r="C1" s="16"/>
      <c r="D1" s="16"/>
      <c r="E1" s="16"/>
    </row>
    <row r="2" spans="1:5" ht="19.5" customHeight="1">
      <c r="A2" s="19" t="s">
        <v>140</v>
      </c>
      <c r="B2" s="64" t="s">
        <v>142</v>
      </c>
      <c r="C2" s="64"/>
      <c r="D2" s="64"/>
      <c r="E2" s="64"/>
    </row>
    <row r="3" spans="1:5" ht="14.25">
      <c r="A3" s="20" t="s">
        <v>40</v>
      </c>
      <c r="B3" s="20">
        <v>62673282</v>
      </c>
      <c r="C3" s="20"/>
      <c r="D3" s="20"/>
      <c r="E3" s="20"/>
    </row>
    <row r="4" spans="1:5" ht="14.25">
      <c r="A4" s="20" t="s">
        <v>43</v>
      </c>
      <c r="B4" s="20">
        <v>10038196</v>
      </c>
      <c r="C4" s="20"/>
      <c r="D4" s="20"/>
      <c r="E4" s="20"/>
    </row>
    <row r="5" spans="1:5" ht="14.25">
      <c r="A5" s="18" t="s">
        <v>41</v>
      </c>
      <c r="B5" s="21">
        <v>52635086</v>
      </c>
      <c r="C5" s="21"/>
      <c r="D5" s="21"/>
      <c r="E5" s="21"/>
    </row>
    <row r="6" spans="1:5" ht="14.25">
      <c r="A6" s="20" t="s">
        <v>44</v>
      </c>
      <c r="B6" s="20">
        <v>7308596</v>
      </c>
      <c r="C6" s="20"/>
      <c r="D6" s="20"/>
      <c r="E6" s="20"/>
    </row>
    <row r="7" spans="1:5" ht="14.25">
      <c r="A7" s="20" t="s">
        <v>45</v>
      </c>
      <c r="B7" s="20">
        <v>528521</v>
      </c>
      <c r="C7" s="20"/>
      <c r="D7" s="20"/>
      <c r="E7" s="20"/>
    </row>
    <row r="8" spans="1:5" ht="14.25">
      <c r="A8" s="18" t="s">
        <v>46</v>
      </c>
      <c r="B8" s="21">
        <v>6780075</v>
      </c>
      <c r="C8" s="21"/>
      <c r="D8" s="21"/>
      <c r="E8" s="21"/>
    </row>
    <row r="9" spans="1:5" ht="14.25">
      <c r="A9" s="20" t="s">
        <v>47</v>
      </c>
      <c r="B9" s="20">
        <v>849916</v>
      </c>
      <c r="C9" s="20"/>
      <c r="D9" s="20"/>
      <c r="E9" s="20"/>
    </row>
    <row r="10" spans="1:5" ht="14.25">
      <c r="A10" s="20" t="s">
        <v>48</v>
      </c>
      <c r="B10" s="20">
        <v>614567</v>
      </c>
      <c r="C10" s="20"/>
      <c r="D10" s="20"/>
      <c r="E10" s="20"/>
    </row>
    <row r="11" spans="1:5" ht="14.25">
      <c r="A11" s="18" t="s">
        <v>49</v>
      </c>
      <c r="B11" s="21">
        <v>9423629</v>
      </c>
      <c r="C11" s="21"/>
      <c r="D11" s="21"/>
      <c r="E11" s="21"/>
    </row>
    <row r="12" spans="1:5" ht="14.25">
      <c r="A12" s="18" t="s">
        <v>42</v>
      </c>
      <c r="B12" s="21">
        <v>124731997</v>
      </c>
      <c r="C12" s="21"/>
      <c r="D12" s="21"/>
      <c r="E12" s="21"/>
    </row>
    <row r="14" ht="14.25">
      <c r="F14" s="1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6"/>
  <sheetViews>
    <sheetView workbookViewId="0" topLeftCell="A1">
      <selection activeCell="E19" sqref="E19"/>
    </sheetView>
  </sheetViews>
  <sheetFormatPr defaultColWidth="9.00390625" defaultRowHeight="14.25"/>
  <cols>
    <col min="1" max="1" width="31.75390625" style="0" customWidth="1"/>
    <col min="2" max="2" width="9.625" style="0" bestFit="1" customWidth="1"/>
    <col min="3" max="3" width="9.50390625" style="0" bestFit="1" customWidth="1"/>
    <col min="5" max="5" width="12.00390625" style="0" customWidth="1"/>
  </cols>
  <sheetData>
    <row r="1" spans="1:5" ht="22.5">
      <c r="A1" s="58" t="s">
        <v>139</v>
      </c>
      <c r="B1" s="59"/>
      <c r="C1" s="59"/>
      <c r="D1" s="59"/>
      <c r="E1" s="59"/>
    </row>
    <row r="2" spans="1:5" ht="18.75">
      <c r="A2" s="60" t="s">
        <v>141</v>
      </c>
      <c r="B2" s="63" t="s">
        <v>142</v>
      </c>
      <c r="C2" s="63"/>
      <c r="D2" s="63"/>
      <c r="E2" s="63"/>
    </row>
    <row r="3" spans="1:5" ht="18.75">
      <c r="A3" s="61" t="s">
        <v>50</v>
      </c>
      <c r="B3" s="62">
        <v>0.25501475533090684</v>
      </c>
      <c r="C3" s="62"/>
      <c r="D3" s="62"/>
      <c r="E3" s="62"/>
    </row>
    <row r="4" spans="1:5" ht="18.75">
      <c r="A4" s="61" t="s">
        <v>51</v>
      </c>
      <c r="B4" s="62">
        <v>0.21463114971313388</v>
      </c>
      <c r="C4" s="62"/>
      <c r="D4" s="62"/>
      <c r="E4" s="62"/>
    </row>
    <row r="5" spans="1:5" ht="18.75">
      <c r="A5" s="61" t="s">
        <v>52</v>
      </c>
      <c r="B5" s="62">
        <v>0.24918163880961566</v>
      </c>
      <c r="C5" s="62"/>
      <c r="D5" s="62"/>
      <c r="E5" s="62"/>
    </row>
    <row r="6" spans="1:5" ht="18.75">
      <c r="A6" s="61" t="s">
        <v>53</v>
      </c>
      <c r="B6" s="62">
        <v>0.28508495225285196</v>
      </c>
      <c r="C6" s="62"/>
      <c r="D6" s="62"/>
      <c r="E6" s="6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34"/>
  <sheetViews>
    <sheetView tabSelected="1" workbookViewId="0" topLeftCell="A1">
      <selection activeCell="H33" sqref="H33"/>
    </sheetView>
  </sheetViews>
  <sheetFormatPr defaultColWidth="9.00390625" defaultRowHeight="14.25"/>
  <cols>
    <col min="1" max="1" width="19.25390625" style="0" bestFit="1" customWidth="1"/>
    <col min="3" max="3" width="16.375" style="0" bestFit="1" customWidth="1"/>
    <col min="4" max="4" width="12.875" style="0" customWidth="1"/>
    <col min="6" max="6" width="14.625" style="0" bestFit="1" customWidth="1"/>
  </cols>
  <sheetData>
    <row r="1" spans="1:6" ht="14.25">
      <c r="A1" s="50" t="s">
        <v>71</v>
      </c>
      <c r="B1" s="51"/>
      <c r="C1" s="51"/>
      <c r="D1" s="51"/>
      <c r="E1" s="51"/>
      <c r="F1" s="52"/>
    </row>
    <row r="2" spans="1:6" ht="14.25">
      <c r="A2" s="36" t="s">
        <v>72</v>
      </c>
      <c r="B2" s="37"/>
      <c r="C2" s="37"/>
      <c r="D2" s="37"/>
      <c r="E2" s="38" t="s">
        <v>73</v>
      </c>
      <c r="F2" s="39">
        <v>38442</v>
      </c>
    </row>
    <row r="3" spans="1:6" ht="14.25">
      <c r="A3" s="40" t="s">
        <v>74</v>
      </c>
      <c r="B3" s="40" t="s">
        <v>75</v>
      </c>
      <c r="C3" s="40" t="s">
        <v>76</v>
      </c>
      <c r="D3" s="40" t="s">
        <v>74</v>
      </c>
      <c r="E3" s="40" t="s">
        <v>75</v>
      </c>
      <c r="F3" s="40" t="s">
        <v>76</v>
      </c>
    </row>
    <row r="4" spans="1:6" ht="14.25">
      <c r="A4" s="41" t="s">
        <v>77</v>
      </c>
      <c r="B4" s="42"/>
      <c r="C4" s="43"/>
      <c r="D4" s="41" t="s">
        <v>78</v>
      </c>
      <c r="E4" s="44"/>
      <c r="F4" s="45"/>
    </row>
    <row r="5" spans="1:6" ht="14.25">
      <c r="A5" s="46" t="s">
        <v>79</v>
      </c>
      <c r="B5" s="46">
        <v>1</v>
      </c>
      <c r="C5" s="47">
        <v>564304</v>
      </c>
      <c r="D5" s="46" t="s">
        <v>80</v>
      </c>
      <c r="E5" s="46">
        <v>27</v>
      </c>
      <c r="F5" s="47">
        <v>56504634</v>
      </c>
    </row>
    <row r="6" spans="1:6" ht="14.25">
      <c r="A6" s="46" t="s">
        <v>81</v>
      </c>
      <c r="B6" s="46">
        <v>2</v>
      </c>
      <c r="C6" s="47">
        <v>35004</v>
      </c>
      <c r="D6" s="46" t="s">
        <v>82</v>
      </c>
      <c r="E6" s="46">
        <v>28</v>
      </c>
      <c r="F6" s="47">
        <v>7809635</v>
      </c>
    </row>
    <row r="7" spans="1:6" ht="14.25">
      <c r="A7" s="46" t="s">
        <v>83</v>
      </c>
      <c r="B7" s="46">
        <v>3</v>
      </c>
      <c r="C7" s="47">
        <v>4564063</v>
      </c>
      <c r="D7" s="46" t="s">
        <v>84</v>
      </c>
      <c r="E7" s="46">
        <v>29</v>
      </c>
      <c r="F7" s="47">
        <v>9780763</v>
      </c>
    </row>
    <row r="8" spans="1:6" ht="14.25">
      <c r="A8" s="46" t="s">
        <v>85</v>
      </c>
      <c r="B8" s="46">
        <v>4</v>
      </c>
      <c r="C8" s="47">
        <v>4345034</v>
      </c>
      <c r="D8" s="46" t="s">
        <v>86</v>
      </c>
      <c r="E8" s="46">
        <v>30</v>
      </c>
      <c r="F8" s="47">
        <v>56030746</v>
      </c>
    </row>
    <row r="9" spans="1:6" ht="14.25">
      <c r="A9" s="46" t="s">
        <v>87</v>
      </c>
      <c r="B9" s="46">
        <v>5</v>
      </c>
      <c r="C9" s="47">
        <v>7000</v>
      </c>
      <c r="D9" s="46" t="s">
        <v>88</v>
      </c>
      <c r="E9" s="46">
        <v>31</v>
      </c>
      <c r="F9" s="47">
        <v>42006564</v>
      </c>
    </row>
    <row r="10" spans="1:6" ht="14.25">
      <c r="A10" s="46" t="s">
        <v>89</v>
      </c>
      <c r="B10" s="46">
        <v>6</v>
      </c>
      <c r="C10" s="47">
        <v>3210231</v>
      </c>
      <c r="D10" s="46" t="s">
        <v>90</v>
      </c>
      <c r="E10" s="46">
        <v>32</v>
      </c>
      <c r="F10" s="47">
        <v>5400643</v>
      </c>
    </row>
    <row r="11" spans="1:6" ht="14.25">
      <c r="A11" s="46" t="s">
        <v>91</v>
      </c>
      <c r="B11" s="46">
        <v>7</v>
      </c>
      <c r="C11" s="47">
        <v>440213</v>
      </c>
      <c r="D11" s="46" t="s">
        <v>92</v>
      </c>
      <c r="E11" s="46">
        <v>33</v>
      </c>
      <c r="F11" s="47">
        <v>60043024</v>
      </c>
    </row>
    <row r="12" spans="1:6" ht="14.25">
      <c r="A12" s="46" t="s">
        <v>93</v>
      </c>
      <c r="B12" s="46">
        <v>8</v>
      </c>
      <c r="C12" s="47">
        <v>450630</v>
      </c>
      <c r="D12" s="46" t="s">
        <v>94</v>
      </c>
      <c r="E12" s="46">
        <v>34</v>
      </c>
      <c r="F12" s="47">
        <v>9060876</v>
      </c>
    </row>
    <row r="13" spans="1:6" ht="14.25">
      <c r="A13" s="46" t="s">
        <v>95</v>
      </c>
      <c r="B13" s="46">
        <v>9</v>
      </c>
      <c r="C13" s="47">
        <v>145041400</v>
      </c>
      <c r="D13" s="46" t="s">
        <v>96</v>
      </c>
      <c r="E13" s="46">
        <v>35</v>
      </c>
      <c r="F13" s="47">
        <v>4060453</v>
      </c>
    </row>
    <row r="14" spans="1:6" ht="14.25">
      <c r="A14" s="46" t="s">
        <v>97</v>
      </c>
      <c r="B14" s="46">
        <v>10</v>
      </c>
      <c r="C14" s="47">
        <v>540643</v>
      </c>
      <c r="D14" s="46" t="s">
        <v>98</v>
      </c>
      <c r="E14" s="46">
        <v>36</v>
      </c>
      <c r="F14" s="47">
        <v>40400447</v>
      </c>
    </row>
    <row r="15" spans="1:6" ht="14.25">
      <c r="A15" s="46" t="s">
        <v>99</v>
      </c>
      <c r="B15" s="46">
        <v>11</v>
      </c>
      <c r="C15" s="47">
        <v>5078776</v>
      </c>
      <c r="D15" s="46" t="s">
        <v>100</v>
      </c>
      <c r="E15" s="46">
        <v>37</v>
      </c>
      <c r="F15" s="47">
        <v>82029676</v>
      </c>
    </row>
    <row r="16" spans="1:6" ht="14.25">
      <c r="A16" s="48" t="s">
        <v>101</v>
      </c>
      <c r="B16" s="46">
        <v>12</v>
      </c>
      <c r="C16" s="49">
        <f>SUM(C5:C15)</f>
        <v>164277298</v>
      </c>
      <c r="D16" s="46" t="s">
        <v>102</v>
      </c>
      <c r="E16" s="46">
        <v>38</v>
      </c>
      <c r="F16" s="47">
        <v>5046453</v>
      </c>
    </row>
    <row r="17" spans="1:6" ht="14.25">
      <c r="A17" s="41" t="s">
        <v>103</v>
      </c>
      <c r="B17" s="44"/>
      <c r="C17" s="45"/>
      <c r="D17" s="46" t="s">
        <v>104</v>
      </c>
      <c r="E17" s="46">
        <v>39</v>
      </c>
      <c r="F17" s="47">
        <v>50045000</v>
      </c>
    </row>
    <row r="18" spans="1:6" ht="14.25">
      <c r="A18" s="46" t="s">
        <v>105</v>
      </c>
      <c r="B18" s="46">
        <v>13</v>
      </c>
      <c r="C18" s="47">
        <v>789780</v>
      </c>
      <c r="D18" s="46" t="s">
        <v>106</v>
      </c>
      <c r="E18" s="46">
        <v>40</v>
      </c>
      <c r="F18" s="47">
        <v>60897870</v>
      </c>
    </row>
    <row r="19" spans="1:6" ht="14.25">
      <c r="A19" s="46" t="s">
        <v>107</v>
      </c>
      <c r="B19" s="46">
        <v>14</v>
      </c>
      <c r="C19" s="47">
        <v>456053</v>
      </c>
      <c r="D19" s="48" t="s">
        <v>108</v>
      </c>
      <c r="E19" s="46">
        <v>41</v>
      </c>
      <c r="F19" s="49">
        <f>SUM(F5:F18)</f>
        <v>489116784</v>
      </c>
    </row>
    <row r="20" spans="1:6" ht="14.25">
      <c r="A20" s="48" t="s">
        <v>109</v>
      </c>
      <c r="B20" s="46">
        <v>15</v>
      </c>
      <c r="C20" s="49">
        <v>124631</v>
      </c>
      <c r="D20" s="41" t="s">
        <v>110</v>
      </c>
      <c r="E20" s="44"/>
      <c r="F20" s="45"/>
    </row>
    <row r="21" spans="1:6" ht="14.25">
      <c r="A21" s="41" t="s">
        <v>111</v>
      </c>
      <c r="B21" s="44"/>
      <c r="C21" s="45"/>
      <c r="D21" s="46" t="s">
        <v>112</v>
      </c>
      <c r="E21" s="46">
        <v>42</v>
      </c>
      <c r="F21" s="47">
        <v>47004343</v>
      </c>
    </row>
    <row r="22" spans="1:6" ht="14.25">
      <c r="A22" s="46" t="s">
        <v>113</v>
      </c>
      <c r="B22" s="46">
        <v>16</v>
      </c>
      <c r="C22" s="47">
        <v>3545400445</v>
      </c>
      <c r="D22" s="46" t="s">
        <v>114</v>
      </c>
      <c r="E22" s="46">
        <v>43</v>
      </c>
      <c r="F22" s="47">
        <v>5090000</v>
      </c>
    </row>
    <row r="23" spans="1:6" ht="14.25">
      <c r="A23" s="46" t="s">
        <v>115</v>
      </c>
      <c r="B23" s="46">
        <v>17</v>
      </c>
      <c r="C23" s="47">
        <v>240242</v>
      </c>
      <c r="D23" s="46" t="s">
        <v>116</v>
      </c>
      <c r="E23" s="46">
        <v>44</v>
      </c>
      <c r="F23" s="47">
        <v>5004643</v>
      </c>
    </row>
    <row r="24" spans="1:6" ht="14.25">
      <c r="A24" s="46" t="s">
        <v>117</v>
      </c>
      <c r="B24" s="46">
        <v>18</v>
      </c>
      <c r="C24" s="47">
        <v>4240477</v>
      </c>
      <c r="D24" s="46" t="s">
        <v>118</v>
      </c>
      <c r="E24" s="46">
        <v>45</v>
      </c>
      <c r="F24" s="47">
        <v>900007</v>
      </c>
    </row>
    <row r="25" spans="1:6" ht="14.25">
      <c r="A25" s="46" t="s">
        <v>119</v>
      </c>
      <c r="B25" s="46">
        <v>19</v>
      </c>
      <c r="C25" s="49">
        <v>354091726</v>
      </c>
      <c r="D25" s="46" t="s">
        <v>120</v>
      </c>
      <c r="E25" s="46">
        <v>46</v>
      </c>
      <c r="F25" s="47">
        <v>34030050</v>
      </c>
    </row>
    <row r="26" spans="1:6" ht="14.25">
      <c r="A26" s="46" t="s">
        <v>121</v>
      </c>
      <c r="B26" s="46">
        <v>20</v>
      </c>
      <c r="C26" s="47">
        <v>434044</v>
      </c>
      <c r="D26" s="46" t="s">
        <v>122</v>
      </c>
      <c r="E26" s="46">
        <v>47</v>
      </c>
      <c r="F26" s="49">
        <f>SUM(F21:F25)</f>
        <v>92029043</v>
      </c>
    </row>
    <row r="27" spans="1:6" ht="14.25">
      <c r="A27" s="46" t="s">
        <v>123</v>
      </c>
      <c r="B27" s="46">
        <v>21</v>
      </c>
      <c r="C27" s="47">
        <v>44550052</v>
      </c>
      <c r="D27" s="48" t="s">
        <v>124</v>
      </c>
      <c r="E27" s="46">
        <v>48</v>
      </c>
      <c r="F27" s="49">
        <v>18894299</v>
      </c>
    </row>
    <row r="28" spans="1:6" ht="14.25">
      <c r="A28" s="48" t="s">
        <v>125</v>
      </c>
      <c r="B28" s="46">
        <v>22</v>
      </c>
      <c r="C28" s="49">
        <f>SUM(C25:C27)</f>
        <v>399075822</v>
      </c>
      <c r="D28" s="41" t="s">
        <v>126</v>
      </c>
      <c r="E28" s="44"/>
      <c r="F28" s="45"/>
    </row>
    <row r="29" spans="1:6" ht="14.25">
      <c r="A29" s="41" t="s">
        <v>127</v>
      </c>
      <c r="B29" s="44"/>
      <c r="C29" s="45"/>
      <c r="D29" s="46" t="s">
        <v>128</v>
      </c>
      <c r="E29" s="46">
        <v>49</v>
      </c>
      <c r="F29" s="47">
        <v>74374</v>
      </c>
    </row>
    <row r="30" spans="1:6" ht="14.25">
      <c r="A30" s="46" t="s">
        <v>129</v>
      </c>
      <c r="B30" s="46">
        <v>23</v>
      </c>
      <c r="C30" s="47">
        <v>54454768</v>
      </c>
      <c r="D30" s="46" t="s">
        <v>130</v>
      </c>
      <c r="E30" s="46">
        <v>50</v>
      </c>
      <c r="F30" s="47">
        <v>450442</v>
      </c>
    </row>
    <row r="31" spans="1:6" ht="14.25">
      <c r="A31" s="46" t="s">
        <v>131</v>
      </c>
      <c r="B31" s="46">
        <v>24</v>
      </c>
      <c r="C31" s="47">
        <v>7740507</v>
      </c>
      <c r="D31" s="46" t="s">
        <v>132</v>
      </c>
      <c r="E31" s="46">
        <v>51</v>
      </c>
      <c r="F31" s="47">
        <v>56242057</v>
      </c>
    </row>
    <row r="32" spans="1:6" ht="14.25">
      <c r="A32" s="46" t="s">
        <v>133</v>
      </c>
      <c r="B32" s="46">
        <v>25</v>
      </c>
      <c r="C32" s="47">
        <v>780570</v>
      </c>
      <c r="D32" s="46" t="s">
        <v>134</v>
      </c>
      <c r="E32" s="46">
        <v>52</v>
      </c>
      <c r="F32" s="47">
        <v>5578</v>
      </c>
    </row>
    <row r="33" spans="1:6" ht="22.5">
      <c r="A33" s="48" t="s">
        <v>135</v>
      </c>
      <c r="B33" s="46">
        <v>26</v>
      </c>
      <c r="C33" s="49">
        <f>SUM(C30:C32)</f>
        <v>62975845</v>
      </c>
      <c r="D33" s="48" t="s">
        <v>136</v>
      </c>
      <c r="E33" s="46">
        <v>53</v>
      </c>
      <c r="F33" s="49">
        <f>SUM(F29:F32)</f>
        <v>56772451</v>
      </c>
    </row>
    <row r="34" spans="1:6" ht="22.5">
      <c r="A34" s="48" t="s">
        <v>137</v>
      </c>
      <c r="B34" s="53">
        <v>437525713</v>
      </c>
      <c r="C34" s="53"/>
      <c r="D34" s="48" t="s">
        <v>138</v>
      </c>
      <c r="E34" s="53">
        <v>93938751</v>
      </c>
      <c r="F34" s="53"/>
    </row>
  </sheetData>
  <mergeCells count="3">
    <mergeCell ref="A1:F1"/>
    <mergeCell ref="B34:C34"/>
    <mergeCell ref="E34:F3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15"/>
  <sheetViews>
    <sheetView workbookViewId="0" topLeftCell="A1">
      <selection activeCell="F20" sqref="F20"/>
    </sheetView>
  </sheetViews>
  <sheetFormatPr defaultColWidth="9.00390625" defaultRowHeight="14.25"/>
  <cols>
    <col min="1" max="1" width="44.625" style="0" bestFit="1" customWidth="1"/>
    <col min="2" max="2" width="8.125" style="0" bestFit="1" customWidth="1"/>
    <col min="3" max="3" width="18.375" style="0" bestFit="1" customWidth="1"/>
  </cols>
  <sheetData>
    <row r="1" spans="1:3" ht="25.5">
      <c r="A1" s="54" t="s">
        <v>55</v>
      </c>
      <c r="B1" s="54"/>
      <c r="C1" s="54"/>
    </row>
    <row r="2" spans="1:3" ht="15" thickBot="1">
      <c r="A2" s="22" t="s">
        <v>7</v>
      </c>
      <c r="B2" s="23" t="s">
        <v>56</v>
      </c>
      <c r="C2" s="24">
        <v>38412</v>
      </c>
    </row>
    <row r="3" spans="1:3" ht="20.25">
      <c r="A3" s="25" t="s">
        <v>57</v>
      </c>
      <c r="B3" s="26" t="s">
        <v>0</v>
      </c>
      <c r="C3" s="27" t="s">
        <v>58</v>
      </c>
    </row>
    <row r="4" spans="1:3" ht="14.25">
      <c r="A4" s="28" t="s">
        <v>59</v>
      </c>
      <c r="B4" s="29">
        <v>1</v>
      </c>
      <c r="C4" s="30">
        <v>500566565</v>
      </c>
    </row>
    <row r="5" spans="1:3" ht="14.25">
      <c r="A5" s="31" t="s">
        <v>60</v>
      </c>
      <c r="B5" s="29">
        <v>2</v>
      </c>
      <c r="C5" s="30">
        <v>670678</v>
      </c>
    </row>
    <row r="6" spans="1:3" ht="14.25">
      <c r="A6" s="31" t="s">
        <v>61</v>
      </c>
      <c r="B6" s="29">
        <v>4</v>
      </c>
      <c r="C6" s="30">
        <v>670254</v>
      </c>
    </row>
    <row r="7" spans="1:3" ht="14.25">
      <c r="A7" s="28" t="s">
        <v>62</v>
      </c>
      <c r="B7" s="29">
        <v>5</v>
      </c>
      <c r="C7" s="32">
        <f>SUM(C4-C5-C6)</f>
        <v>499225633</v>
      </c>
    </row>
    <row r="8" spans="1:3" ht="14.25">
      <c r="A8" s="31" t="s">
        <v>63</v>
      </c>
      <c r="B8" s="29">
        <v>6</v>
      </c>
      <c r="C8" s="30">
        <v>58542</v>
      </c>
    </row>
    <row r="9" spans="1:3" ht="14.25">
      <c r="A9" s="31" t="s">
        <v>64</v>
      </c>
      <c r="B9" s="29">
        <v>3</v>
      </c>
      <c r="C9" s="30">
        <v>95456</v>
      </c>
    </row>
    <row r="10" spans="1:3" ht="14.25">
      <c r="A10" s="31" t="s">
        <v>65</v>
      </c>
      <c r="B10" s="29">
        <v>7</v>
      </c>
      <c r="C10" s="30">
        <v>35670</v>
      </c>
    </row>
    <row r="11" spans="1:3" ht="14.25">
      <c r="A11" s="28" t="s">
        <v>66</v>
      </c>
      <c r="B11" s="29">
        <v>8</v>
      </c>
      <c r="C11" s="32">
        <f>C7-C8-C9-C10</f>
        <v>499035965</v>
      </c>
    </row>
    <row r="12" spans="1:3" ht="14.25">
      <c r="A12" s="31" t="s">
        <v>67</v>
      </c>
      <c r="B12" s="29">
        <v>9</v>
      </c>
      <c r="C12" s="30">
        <v>3076786</v>
      </c>
    </row>
    <row r="13" spans="1:3" ht="14.25">
      <c r="A13" s="31" t="s">
        <v>68</v>
      </c>
      <c r="B13" s="29">
        <v>10</v>
      </c>
      <c r="C13" s="30">
        <v>5345345</v>
      </c>
    </row>
    <row r="14" spans="1:3" ht="14.25">
      <c r="A14" s="31" t="s">
        <v>69</v>
      </c>
      <c r="B14" s="29">
        <v>11</v>
      </c>
      <c r="C14" s="30">
        <v>68780</v>
      </c>
    </row>
    <row r="15" spans="1:3" ht="15" thickBot="1">
      <c r="A15" s="33" t="s">
        <v>70</v>
      </c>
      <c r="B15" s="34">
        <v>12</v>
      </c>
      <c r="C15" s="35">
        <f>SUM(C11:C13)-C14</f>
        <v>507389316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F38"/>
  <sheetViews>
    <sheetView workbookViewId="0" topLeftCell="A1">
      <selection activeCell="H10" sqref="H10"/>
    </sheetView>
  </sheetViews>
  <sheetFormatPr defaultColWidth="9.00390625" defaultRowHeight="14.25"/>
  <cols>
    <col min="1" max="1" width="34.625" style="0" customWidth="1"/>
    <col min="2" max="2" width="5.625" style="0" customWidth="1"/>
    <col min="3" max="3" width="14.125" style="0" customWidth="1"/>
    <col min="4" max="4" width="33.375" style="0" customWidth="1"/>
    <col min="5" max="5" width="6.75390625" style="0" customWidth="1"/>
    <col min="6" max="6" width="9.75390625" style="0" customWidth="1"/>
  </cols>
  <sheetData>
    <row r="1" spans="1:6" ht="24" customHeight="1">
      <c r="A1" s="57" t="s">
        <v>6</v>
      </c>
      <c r="B1" s="57"/>
      <c r="C1" s="57"/>
      <c r="D1" s="57"/>
      <c r="E1" s="57"/>
      <c r="F1" s="57"/>
    </row>
    <row r="2" spans="1:6" ht="17.25" customHeight="1">
      <c r="A2" s="1" t="s">
        <v>7</v>
      </c>
      <c r="B2" s="2"/>
      <c r="C2" s="1" t="s">
        <v>14</v>
      </c>
      <c r="D2" s="1" t="s">
        <v>15</v>
      </c>
      <c r="E2" s="3" t="s">
        <v>12</v>
      </c>
      <c r="F2" s="4" t="s">
        <v>8</v>
      </c>
    </row>
    <row r="3" spans="1:6" ht="14.25">
      <c r="A3" s="5" t="s">
        <v>9</v>
      </c>
      <c r="B3" s="5" t="s">
        <v>0</v>
      </c>
      <c r="C3" s="5" t="s">
        <v>10</v>
      </c>
      <c r="D3" s="5" t="s">
        <v>9</v>
      </c>
      <c r="E3" s="5" t="s">
        <v>0</v>
      </c>
      <c r="F3" s="5" t="s">
        <v>10</v>
      </c>
    </row>
    <row r="4" spans="1:6" ht="28.5">
      <c r="A4" s="6" t="s">
        <v>1</v>
      </c>
      <c r="B4" s="7"/>
      <c r="C4" s="8"/>
      <c r="D4" s="9" t="s">
        <v>25</v>
      </c>
      <c r="E4" s="7">
        <v>30</v>
      </c>
      <c r="F4" s="8">
        <v>451600</v>
      </c>
    </row>
    <row r="5" spans="1:6" ht="14.25">
      <c r="A5" s="9" t="s">
        <v>13</v>
      </c>
      <c r="B5" s="7">
        <v>1</v>
      </c>
      <c r="C5" s="8">
        <v>13425560</v>
      </c>
      <c r="D5" s="9" t="s">
        <v>23</v>
      </c>
      <c r="E5" s="7">
        <v>31</v>
      </c>
      <c r="F5" s="8">
        <v>7979</v>
      </c>
    </row>
    <row r="6" spans="1:6" ht="14.25">
      <c r="A6" s="9" t="s">
        <v>26</v>
      </c>
      <c r="B6" s="7">
        <v>3</v>
      </c>
      <c r="C6" s="8">
        <v>698942</v>
      </c>
      <c r="D6" s="9" t="s">
        <v>24</v>
      </c>
      <c r="E6" s="7">
        <v>35</v>
      </c>
      <c r="F6" s="8">
        <v>68942</v>
      </c>
    </row>
    <row r="7" spans="1:6" ht="14.25">
      <c r="A7" s="9" t="s">
        <v>27</v>
      </c>
      <c r="B7" s="7">
        <v>8</v>
      </c>
      <c r="C7" s="8">
        <v>48548780</v>
      </c>
      <c r="D7" s="10" t="s">
        <v>37</v>
      </c>
      <c r="E7" s="11">
        <v>36</v>
      </c>
      <c r="F7" s="12">
        <f>SUM(F4:F6)</f>
        <v>528521</v>
      </c>
    </row>
    <row r="8" spans="1:6" ht="14.25">
      <c r="A8" s="10" t="s">
        <v>36</v>
      </c>
      <c r="B8" s="11">
        <v>9</v>
      </c>
      <c r="C8" s="12">
        <f>SUM(C5:C7)</f>
        <v>62673282</v>
      </c>
      <c r="D8" s="13" t="s">
        <v>22</v>
      </c>
      <c r="E8" s="14">
        <v>37</v>
      </c>
      <c r="F8" s="13">
        <v>6780075</v>
      </c>
    </row>
    <row r="9" spans="1:6" ht="14.25">
      <c r="A9" s="9" t="s">
        <v>28</v>
      </c>
      <c r="B9" s="7">
        <v>10</v>
      </c>
      <c r="C9" s="8">
        <v>392666</v>
      </c>
      <c r="D9" s="6" t="s">
        <v>3</v>
      </c>
      <c r="E9" s="7"/>
      <c r="F9" s="8"/>
    </row>
    <row r="10" spans="1:6" ht="14.25">
      <c r="A10" s="9" t="s">
        <v>29</v>
      </c>
      <c r="B10" s="7">
        <v>12</v>
      </c>
      <c r="C10" s="8">
        <v>3500150</v>
      </c>
      <c r="D10" s="9" t="s">
        <v>21</v>
      </c>
      <c r="E10" s="7">
        <v>38</v>
      </c>
      <c r="F10" s="8">
        <v>46552</v>
      </c>
    </row>
    <row r="11" spans="1:6" ht="14.25">
      <c r="A11" s="9" t="s">
        <v>30</v>
      </c>
      <c r="B11" s="7">
        <v>13</v>
      </c>
      <c r="C11" s="8">
        <v>1465682</v>
      </c>
      <c r="D11" s="9" t="s">
        <v>20</v>
      </c>
      <c r="E11" s="7">
        <v>40</v>
      </c>
      <c r="F11" s="8">
        <v>4566</v>
      </c>
    </row>
    <row r="12" spans="1:6" ht="14.25">
      <c r="A12" s="9" t="s">
        <v>31</v>
      </c>
      <c r="B12" s="7">
        <v>18</v>
      </c>
      <c r="C12" s="8">
        <v>4679698</v>
      </c>
      <c r="D12" s="9" t="s">
        <v>19</v>
      </c>
      <c r="E12" s="7">
        <v>43</v>
      </c>
      <c r="F12" s="8">
        <v>798798</v>
      </c>
    </row>
    <row r="13" spans="1:6" ht="14.25">
      <c r="A13" s="10" t="s">
        <v>37</v>
      </c>
      <c r="B13" s="11">
        <v>20</v>
      </c>
      <c r="C13" s="12">
        <f>SUM(C9:C12)</f>
        <v>10038196</v>
      </c>
      <c r="D13" s="10" t="s">
        <v>36</v>
      </c>
      <c r="E13" s="11">
        <v>44</v>
      </c>
      <c r="F13" s="12">
        <f>SUM(F10:F12)</f>
        <v>849916</v>
      </c>
    </row>
    <row r="14" spans="1:6" ht="14.25">
      <c r="A14" s="13" t="s">
        <v>32</v>
      </c>
      <c r="B14" s="14">
        <v>21</v>
      </c>
      <c r="C14" s="13">
        <v>52635086</v>
      </c>
      <c r="D14" s="9" t="s">
        <v>18</v>
      </c>
      <c r="E14" s="7">
        <v>45</v>
      </c>
      <c r="F14" s="8">
        <v>98989</v>
      </c>
    </row>
    <row r="15" spans="1:6" ht="28.5">
      <c r="A15" s="6" t="s">
        <v>2</v>
      </c>
      <c r="B15" s="7"/>
      <c r="C15" s="8"/>
      <c r="D15" s="9" t="s">
        <v>17</v>
      </c>
      <c r="E15" s="7">
        <v>46</v>
      </c>
      <c r="F15" s="8">
        <v>469889</v>
      </c>
    </row>
    <row r="16" spans="1:6" ht="14.25">
      <c r="A16" s="9" t="s">
        <v>33</v>
      </c>
      <c r="B16" s="7">
        <v>22</v>
      </c>
      <c r="C16" s="8">
        <v>16554</v>
      </c>
      <c r="D16" s="9" t="s">
        <v>16</v>
      </c>
      <c r="E16" s="7">
        <v>52</v>
      </c>
      <c r="F16" s="8">
        <v>45689</v>
      </c>
    </row>
    <row r="17" spans="1:6" ht="14.25">
      <c r="A17" s="9" t="s">
        <v>34</v>
      </c>
      <c r="B17" s="7">
        <v>23</v>
      </c>
      <c r="C17" s="8">
        <v>35656</v>
      </c>
      <c r="D17" s="10" t="s">
        <v>37</v>
      </c>
      <c r="E17" s="11">
        <v>53</v>
      </c>
      <c r="F17" s="12">
        <f>SUM(F14:F16)</f>
        <v>614567</v>
      </c>
    </row>
    <row r="18" spans="1:6" ht="28.5">
      <c r="A18" s="9" t="s">
        <v>39</v>
      </c>
      <c r="B18" s="7">
        <v>25</v>
      </c>
      <c r="C18" s="8">
        <v>6798921</v>
      </c>
      <c r="D18" s="13" t="s">
        <v>38</v>
      </c>
      <c r="E18" s="14">
        <v>54</v>
      </c>
      <c r="F18" s="13">
        <v>9423629</v>
      </c>
    </row>
    <row r="19" spans="1:6" ht="14.25">
      <c r="A19" s="9" t="s">
        <v>35</v>
      </c>
      <c r="B19" s="7">
        <v>28</v>
      </c>
      <c r="C19" s="8">
        <v>457465</v>
      </c>
      <c r="D19" s="6" t="s">
        <v>4</v>
      </c>
      <c r="E19" s="7">
        <v>55</v>
      </c>
      <c r="F19" s="8">
        <v>0</v>
      </c>
    </row>
    <row r="20" spans="1:6" ht="14.25">
      <c r="A20" s="10" t="s">
        <v>36</v>
      </c>
      <c r="B20" s="11">
        <v>29</v>
      </c>
      <c r="C20" s="12">
        <f>SUM(C16:C19)</f>
        <v>7308596</v>
      </c>
      <c r="D20" s="15" t="s">
        <v>5</v>
      </c>
      <c r="E20" s="14">
        <v>56</v>
      </c>
      <c r="F20" s="13">
        <v>124731997</v>
      </c>
    </row>
    <row r="37" ht="15" thickBot="1"/>
    <row r="38" spans="1:3" ht="14.25">
      <c r="A38" s="55" t="s">
        <v>11</v>
      </c>
      <c r="B38" s="56"/>
      <c r="C38" s="56"/>
    </row>
  </sheetData>
  <mergeCells count="2">
    <mergeCell ref="A38:C38"/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2005-09-05T02:55:40Z</dcterms:modified>
  <cp:category/>
  <cp:version/>
  <cp:contentType/>
  <cp:contentStatus/>
</cp:coreProperties>
</file>